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Users/hermione/Downloads/"/>
    </mc:Choice>
  </mc:AlternateContent>
  <xr:revisionPtr revIDLastSave="0" documentId="8_{ED06E27A-E424-A748-BD16-ADF4506AA030}" xr6:coauthVersionLast="47" xr6:coauthVersionMax="47" xr10:uidLastSave="{00000000-0000-0000-0000-000000000000}"/>
  <bookViews>
    <workbookView xWindow="0" yWindow="0" windowWidth="28800" windowHeight="18000" xr2:uid="{00000000-000D-0000-FFFF-FFFF00000000}"/>
  </bookViews>
  <sheets>
    <sheet name="Fire Bligh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2" i="1" l="1"/>
  <c r="M12" i="1" s="1"/>
  <c r="K9" i="1"/>
  <c r="M9" i="1" s="1"/>
  <c r="K10" i="1"/>
  <c r="M10" i="1" s="1"/>
  <c r="K11" i="1"/>
  <c r="M11" i="1" s="1"/>
  <c r="K13" i="1"/>
  <c r="M13" i="1" s="1"/>
  <c r="K14" i="1"/>
  <c r="M14" i="1" s="1"/>
  <c r="K18" i="1"/>
  <c r="M18" i="1" s="1"/>
  <c r="K19" i="1"/>
  <c r="M19" i="1" s="1"/>
  <c r="K20" i="1"/>
  <c r="M20" i="1" s="1"/>
  <c r="K21" i="1"/>
  <c r="M21" i="1" s="1"/>
  <c r="K22" i="1"/>
  <c r="M22" i="1" s="1"/>
  <c r="K8" i="1"/>
  <c r="M8" i="1" s="1"/>
  <c r="M23" i="1" s="1"/>
</calcChain>
</file>

<file path=xl/sharedStrings.xml><?xml version="1.0" encoding="utf-8"?>
<sst xmlns="http://schemas.openxmlformats.org/spreadsheetml/2006/main" count="120" uniqueCount="79">
  <si>
    <t>Product</t>
  </si>
  <si>
    <t>Active Ingredient</t>
  </si>
  <si>
    <t>Rate</t>
  </si>
  <si>
    <t xml:space="preserve"> </t>
  </si>
  <si>
    <t>Organic Spray Program</t>
  </si>
  <si>
    <t>Timing</t>
  </si>
  <si>
    <t>Chemical</t>
  </si>
  <si>
    <t>Notes</t>
  </si>
  <si>
    <t>Biological</t>
  </si>
  <si>
    <t>Method</t>
  </si>
  <si>
    <t>Aureobasidium pullulans</t>
  </si>
  <si>
    <t>Blossom Protect</t>
  </si>
  <si>
    <t>Full bloom to petal fall</t>
  </si>
  <si>
    <t>Bacillus subtilis</t>
  </si>
  <si>
    <t>Serenade Optimum</t>
  </si>
  <si>
    <t>Previsto</t>
  </si>
  <si>
    <t>Rex Lime Sulfur</t>
  </si>
  <si>
    <t>Conventional Spray Program</t>
  </si>
  <si>
    <t>Early bloom</t>
  </si>
  <si>
    <t>Antibiotics</t>
  </si>
  <si>
    <t>kasugamycin</t>
  </si>
  <si>
    <t>Kasumin</t>
  </si>
  <si>
    <t>Oxytetracyline</t>
  </si>
  <si>
    <t>Streptomycin</t>
  </si>
  <si>
    <t>Agri-mycin</t>
  </si>
  <si>
    <t>Mycoshield</t>
  </si>
  <si>
    <t>Applications</t>
  </si>
  <si>
    <t>Total cost/acre</t>
  </si>
  <si>
    <t>Unit</t>
  </si>
  <si>
    <t>lb</t>
  </si>
  <si>
    <t>oz</t>
  </si>
  <si>
    <t>Your application rate</t>
  </si>
  <si>
    <t>Buffer Protect</t>
  </si>
  <si>
    <t>early bloom (with Blossom Protect)</t>
  </si>
  <si>
    <t xml:space="preserve">Fire Blight Chemical Control Cost Estimate </t>
  </si>
  <si>
    <t>Cost Per Unit</t>
  </si>
  <si>
    <t>Fixed coppers including copper sulfate, copper oxide, copper hydroxide, etc</t>
  </si>
  <si>
    <t>i.e. Champ WG, Cuproxate FL</t>
  </si>
  <si>
    <t>5-6 lbs/acre</t>
  </si>
  <si>
    <t>lime sulfur + oil</t>
  </si>
  <si>
    <t>See above.</t>
  </si>
  <si>
    <t>Copper oxanoate</t>
  </si>
  <si>
    <t xml:space="preserve">Copper hydroxide </t>
  </si>
  <si>
    <t>Cueva</t>
  </si>
  <si>
    <t>2-3 qts/acre</t>
  </si>
  <si>
    <t>3-4 qts/acre</t>
  </si>
  <si>
    <t>14-20 oz/acre</t>
  </si>
  <si>
    <t>1.25 lbs/acre</t>
  </si>
  <si>
    <t>8.75 lbs/acre</t>
  </si>
  <si>
    <t>Your price per unit</t>
  </si>
  <si>
    <t>Cost per application</t>
  </si>
  <si>
    <t>64 fl oz/acre</t>
  </si>
  <si>
    <t>200 ppm (1lb/100gal water)</t>
  </si>
  <si>
    <t>24-48 fl oz/acre</t>
  </si>
  <si>
    <t>Total acres to be treated</t>
  </si>
  <si>
    <t>Total spray cost for fire blight control</t>
  </si>
  <si>
    <t>gallon</t>
  </si>
  <si>
    <t>qt</t>
  </si>
  <si>
    <t>fl oz</t>
  </si>
  <si>
    <t>$5.15-$6.89</t>
  </si>
  <si>
    <t>$7.80-$10.10</t>
  </si>
  <si>
    <t>$2.28-4.15</t>
  </si>
  <si>
    <t>$1.84-2.60</t>
  </si>
  <si>
    <t>$7.90-$10.97</t>
  </si>
  <si>
    <t>$22.10-$26.80</t>
  </si>
  <si>
    <t>$1.10-$3.90</t>
  </si>
  <si>
    <t>1-3 gallons/acre</t>
  </si>
  <si>
    <t>Recommended to be used with Cueva or Previsto every 5 to 6 days</t>
  </si>
  <si>
    <t>$11.70-$13.70</t>
  </si>
  <si>
    <t>May be unnecessary if risk of frost will thin blossoms.  Later secondary or "rat-tail" blooms may be removed with lime sulfur application after petal fall. Lime sulfur is antimicrobial so any biologicals should be reapplied if lime sulfur is subsequently sprayed.</t>
  </si>
  <si>
    <t>Apply only if needed according to cougarblight.  Research has shown that a full rate of Kasumin combined with a 1/2 rate of oxytetracycline can provide excellent control</t>
  </si>
  <si>
    <t>Apply only if needed according to cougarblight. Some strains of fire blight in WA have demonstrated resistence to streptomycin, use alternatives if possible.</t>
  </si>
  <si>
    <t>Below is a list of chemicals available for use in orchards to control fire blight in Montana, as well as a cost estimate calculator. To determine your price per acre adjust the red values to reflect your orchard design, product price and desired rate. Current defaults assume a treatment area of five acres, lowest fungicide price in provided range and lowest application rate. Cost will be displayed as total cost per application and cost per treated acre. Remember to always follow the product label to ascertain application rates, restrictions and crop use. Cost per unit values are the high and low range directly available through suppliers in MT and do not reflect online prices as shipping costs and availablity vary greatly.</t>
  </si>
  <si>
    <t>Pre bloom</t>
  </si>
  <si>
    <t>Early bloom and/or late bloom</t>
  </si>
  <si>
    <r>
      <rPr>
        <sz val="11"/>
        <color theme="1"/>
        <rFont val="Calibri"/>
        <family val="2"/>
        <scheme val="minor"/>
      </rPr>
      <t xml:space="preserve">Based on spray schedules recommended by </t>
    </r>
    <r>
      <rPr>
        <u/>
        <sz val="11"/>
        <color theme="1"/>
        <rFont val="Calibri"/>
        <family val="2"/>
        <scheme val="minor"/>
      </rPr>
      <t xml:space="preserve">WSU Tree Fruit Extension Fire Blight guide </t>
    </r>
    <r>
      <rPr>
        <sz val="11"/>
        <color theme="1"/>
        <rFont val="Calibri"/>
        <family val="2"/>
        <scheme val="minor"/>
      </rPr>
      <t>and the WSU 2018 Crop Protection Guide for Fruit Trees in Washington</t>
    </r>
  </si>
  <si>
    <r>
      <rPr>
        <sz val="11"/>
        <color theme="1"/>
        <rFont val="Calibri"/>
        <family val="2"/>
        <scheme val="minor"/>
      </rPr>
      <t>For most effective use of antibiotic and biological sprays use the</t>
    </r>
    <r>
      <rPr>
        <u/>
        <sz val="11"/>
        <color theme="1"/>
        <rFont val="Calibri"/>
        <family val="2"/>
        <scheme val="minor"/>
      </rPr>
      <t xml:space="preserve"> cougarblight model </t>
    </r>
    <r>
      <rPr>
        <sz val="11"/>
        <color theme="1"/>
        <rFont val="Calibri"/>
        <family val="2"/>
        <scheme val="minor"/>
      </rPr>
      <t>to predict high risk infection periods.</t>
    </r>
  </si>
  <si>
    <r>
      <rPr>
        <sz val="11"/>
        <color theme="1"/>
        <rFont val="Calibri"/>
        <family val="2"/>
        <scheme val="minor"/>
      </rPr>
      <t>Only needed if fire blight was present in the area the previous year.  Do not use past green tip as late applications may severely damage crops. In young non-bearing orchards can be used more frequently through summer to provide sanitary protection against fire blight infection.  Click</t>
    </r>
    <r>
      <rPr>
        <u/>
        <sz val="11"/>
        <color theme="1"/>
        <rFont val="Calibri"/>
        <family val="2"/>
        <scheme val="minor"/>
      </rPr>
      <t xml:space="preserve"> here </t>
    </r>
    <r>
      <rPr>
        <sz val="11"/>
        <color theme="1"/>
        <rFont val="Calibri"/>
        <family val="2"/>
        <scheme val="minor"/>
      </rPr>
      <t>for more information on using copper sprays.</t>
    </r>
  </si>
  <si>
    <r>
      <rPr>
        <sz val="11"/>
        <color theme="1"/>
        <rFont val="Calibri"/>
        <family val="2"/>
        <scheme val="minor"/>
      </rPr>
      <t xml:space="preserve">Most effective at 70% bloom, use in full row for complete coverage.  If applied prior to a lime sulfur spray should reapply.  For more tips on using blossom protect click </t>
    </r>
    <r>
      <rPr>
        <u/>
        <sz val="11"/>
        <color theme="1"/>
        <rFont val="Calibri"/>
        <family val="2"/>
        <scheme val="minor"/>
      </rPr>
      <t>here</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</si>
</sst>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6" x14ac:knownFonts="1">
    <font>
      <sz val="11"/>
      <color theme="1"/>
      <name val="Calibri"/>
      <family val="2"/>
      <scheme val="minor"/>
    </font>
    <font>
      <i/>
      <sz val="11"/>
      <color theme="1"/>
      <name val="Calibri"/>
      <family val="2"/>
      <scheme val="minor"/>
    </font>
    <font>
      <u/>
      <sz val="11"/>
      <color theme="10"/>
      <name val="Calibri"/>
      <family val="2"/>
      <scheme val="minor"/>
    </font>
    <font>
      <sz val="14"/>
      <color theme="1"/>
      <name val="Calibri"/>
      <family val="2"/>
      <scheme val="minor"/>
    </font>
    <font>
      <sz val="11"/>
      <color theme="1"/>
      <name val="Calibri"/>
      <family val="2"/>
      <scheme val="minor"/>
    </font>
    <font>
      <u/>
      <sz val="11"/>
      <color theme="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 fillId="0" borderId="0" applyNumberFormat="0" applyFill="0" applyBorder="0" applyAlignment="0" applyProtection="0"/>
  </cellStyleXfs>
  <cellXfs count="31">
    <xf numFmtId="0" fontId="0" fillId="0" borderId="0" xfId="0"/>
    <xf numFmtId="0" fontId="3" fillId="0" borderId="0" xfId="0" applyFont="1" applyFill="1" applyAlignment="1">
      <alignment horizontal="center" vertical="top"/>
    </xf>
    <xf numFmtId="0" fontId="0" fillId="0" borderId="0" xfId="0" applyFont="1" applyFill="1" applyAlignment="1">
      <alignment horizontal="center" vertical="top"/>
    </xf>
    <xf numFmtId="0" fontId="0" fillId="0" borderId="0" xfId="0" applyFont="1" applyFill="1" applyAlignment="1">
      <alignment horizontal="left" vertical="top" wrapText="1"/>
    </xf>
    <xf numFmtId="0" fontId="0" fillId="0" borderId="0" xfId="0" applyFont="1" applyFill="1" applyAlignment="1">
      <alignment horizontal="left" vertical="top"/>
    </xf>
    <xf numFmtId="0" fontId="5" fillId="0" borderId="0" xfId="1" applyFont="1" applyFill="1" applyAlignment="1">
      <alignment horizontal="left" vertical="top"/>
    </xf>
    <xf numFmtId="0" fontId="0" fillId="0" borderId="0" xfId="0" applyFont="1" applyFill="1" applyAlignment="1">
      <alignment wrapText="1"/>
    </xf>
    <xf numFmtId="0" fontId="5" fillId="0" borderId="0" xfId="1" applyFont="1" applyFill="1" applyAlignment="1">
      <alignment wrapText="1"/>
    </xf>
    <xf numFmtId="0" fontId="3" fillId="0" borderId="0" xfId="0" applyFont="1" applyFill="1" applyAlignment="1">
      <alignment horizontal="left" vertical="top"/>
    </xf>
    <xf numFmtId="0" fontId="0" fillId="0" borderId="1" xfId="0" applyFont="1" applyFill="1" applyBorder="1" applyAlignment="1">
      <alignment horizontal="left" vertical="top" wrapText="1"/>
    </xf>
    <xf numFmtId="0" fontId="0" fillId="0" borderId="1" xfId="0" applyFont="1" applyFill="1" applyBorder="1" applyAlignment="1">
      <alignment horizontal="left" vertical="top"/>
    </xf>
    <xf numFmtId="4" fontId="0" fillId="0" borderId="1" xfId="0" applyNumberFormat="1" applyFont="1" applyFill="1" applyBorder="1" applyAlignment="1">
      <alignment horizontal="left" vertical="top"/>
    </xf>
    <xf numFmtId="164" fontId="0" fillId="0" borderId="1" xfId="0" applyNumberFormat="1" applyFont="1" applyFill="1" applyBorder="1" applyAlignment="1">
      <alignment horizontal="left" vertical="top"/>
    </xf>
    <xf numFmtId="0" fontId="5" fillId="0" borderId="1" xfId="1" applyFont="1" applyFill="1" applyBorder="1" applyAlignment="1">
      <alignment horizontal="left" vertical="top" wrapText="1"/>
    </xf>
    <xf numFmtId="0" fontId="1" fillId="0" borderId="1" xfId="0" applyFont="1" applyFill="1" applyBorder="1" applyAlignment="1">
      <alignment horizontal="left" vertical="top"/>
    </xf>
    <xf numFmtId="0" fontId="0" fillId="0" borderId="0" xfId="0" applyFont="1" applyFill="1" applyBorder="1" applyAlignment="1">
      <alignment horizontal="left" vertical="top"/>
    </xf>
    <xf numFmtId="0" fontId="0" fillId="0" borderId="2" xfId="0" applyFont="1" applyFill="1" applyBorder="1" applyAlignment="1">
      <alignment horizontal="left" vertical="top"/>
    </xf>
    <xf numFmtId="0" fontId="1" fillId="0" borderId="2" xfId="0" applyFont="1" applyFill="1" applyBorder="1" applyAlignment="1">
      <alignment horizontal="left" vertical="top"/>
    </xf>
    <xf numFmtId="0" fontId="0" fillId="0" borderId="2" xfId="0" applyFont="1" applyFill="1" applyBorder="1" applyAlignment="1">
      <alignment horizontal="left" vertical="top" wrapText="1"/>
    </xf>
    <xf numFmtId="4" fontId="0" fillId="0" borderId="2" xfId="0" applyNumberFormat="1" applyFont="1" applyFill="1" applyBorder="1" applyAlignment="1">
      <alignment horizontal="left" vertical="top"/>
    </xf>
    <xf numFmtId="164" fontId="0" fillId="0" borderId="2" xfId="0" applyNumberFormat="1" applyFont="1" applyFill="1" applyBorder="1" applyAlignment="1">
      <alignment horizontal="left" vertical="top"/>
    </xf>
    <xf numFmtId="0" fontId="0" fillId="0" borderId="0" xfId="0" applyFont="1" applyFill="1" applyBorder="1" applyAlignment="1">
      <alignment horizontal="left" vertical="top" wrapText="1"/>
    </xf>
    <xf numFmtId="164" fontId="0" fillId="0" borderId="0" xfId="0" applyNumberFormat="1" applyFont="1" applyFill="1" applyBorder="1" applyAlignment="1">
      <alignment horizontal="left" vertical="top"/>
    </xf>
    <xf numFmtId="0" fontId="3" fillId="0" borderId="0" xfId="0" applyFont="1" applyFill="1" applyBorder="1" applyAlignment="1">
      <alignment horizontal="left" vertical="top"/>
    </xf>
    <xf numFmtId="0" fontId="0" fillId="0" borderId="4" xfId="0" applyFont="1" applyFill="1" applyBorder="1" applyAlignment="1">
      <alignment horizontal="left" vertical="top"/>
    </xf>
    <xf numFmtId="0" fontId="0" fillId="0" borderId="3" xfId="0" applyFont="1" applyFill="1" applyBorder="1" applyAlignment="1">
      <alignment horizontal="left" vertical="top"/>
    </xf>
    <xf numFmtId="0" fontId="1" fillId="0" borderId="3" xfId="0" applyFont="1" applyFill="1" applyBorder="1" applyAlignment="1">
      <alignment horizontal="left" vertical="top"/>
    </xf>
    <xf numFmtId="0" fontId="0" fillId="0" borderId="3" xfId="0" applyFont="1" applyFill="1" applyBorder="1" applyAlignment="1">
      <alignment horizontal="left" vertical="top" wrapText="1"/>
    </xf>
    <xf numFmtId="164" fontId="0" fillId="0" borderId="3" xfId="0" applyNumberFormat="1" applyFont="1" applyFill="1" applyBorder="1" applyAlignment="1">
      <alignment horizontal="left" vertical="top"/>
    </xf>
    <xf numFmtId="0" fontId="0" fillId="0" borderId="5" xfId="0" applyFont="1" applyFill="1" applyBorder="1" applyAlignment="1">
      <alignment horizontal="left" vertical="top" wrapText="1"/>
    </xf>
    <xf numFmtId="164" fontId="0" fillId="0" borderId="6" xfId="0" applyNumberFormat="1"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eefruit.wsu.edu/article/fire-blight-management-tips-for-using-blossom-protect/" TargetMode="External"/><Relationship Id="rId2" Type="http://schemas.openxmlformats.org/officeDocument/2006/relationships/hyperlink" Target="https://www.goodfruit.com/working-with-copper/" TargetMode="External"/><Relationship Id="rId1" Type="http://schemas.openxmlformats.org/officeDocument/2006/relationships/hyperlink" Target="http://treefruit.wsu.edu/crop-protection/disease-management/fire-blight/" TargetMode="External"/><Relationship Id="rId6" Type="http://schemas.openxmlformats.org/officeDocument/2006/relationships/printerSettings" Target="../printerSettings/printerSettings1.bin"/><Relationship Id="rId5" Type="http://schemas.openxmlformats.org/officeDocument/2006/relationships/hyperlink" Target="http://treefruit.wsu.edu/article/fire-blight-management-tips-for-using-blossom-protect/" TargetMode="External"/><Relationship Id="rId4" Type="http://schemas.openxmlformats.org/officeDocument/2006/relationships/hyperlink" Target="http://pnwpest.org/cgi-bin/ddmodel.us?sta=COVM&amp;mdt=pome&amp;spp=fbl&amp;cal=S1&amp;tlow=50&amp;thi=88&amp;stm=5&amp;std=22&amp;styr=17&amp;enm=12&amp;end=31&amp;cel=0&amp;fcast=1&amp;spyr=0&amp;shd=1&amp;mkt=0&amp;mkg=1&amp;ipc=1&amp;evnts=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4"/>
  <sheetViews>
    <sheetView tabSelected="1" workbookViewId="0">
      <selection activeCell="C4" sqref="C4"/>
    </sheetView>
  </sheetViews>
  <sheetFormatPr baseColWidth="10" defaultColWidth="34.83203125" defaultRowHeight="15" x14ac:dyDescent="0.2"/>
  <cols>
    <col min="1" max="1" width="35.33203125" style="4" customWidth="1"/>
    <col min="2" max="2" width="12.5" style="4" customWidth="1"/>
    <col min="3" max="3" width="25.1640625" style="4" customWidth="1"/>
    <col min="4" max="4" width="26.1640625" style="4" customWidth="1"/>
    <col min="5" max="5" width="12.5" style="3" customWidth="1"/>
    <col min="6" max="6" width="12.5" style="4" customWidth="1"/>
    <col min="7" max="7" width="6.1640625" style="4" customWidth="1"/>
    <col min="8" max="13" width="12.5" style="4" customWidth="1"/>
    <col min="14" max="14" width="34.83203125" style="3"/>
    <col min="15" max="16384" width="34.83203125" style="4"/>
  </cols>
  <sheetData>
    <row r="1" spans="1:49" ht="19" x14ac:dyDescent="0.2">
      <c r="A1" s="1" t="s">
        <v>34</v>
      </c>
      <c r="B1" s="1"/>
      <c r="C1" s="1"/>
      <c r="D1" s="1"/>
      <c r="E1" s="1"/>
      <c r="F1" s="1"/>
      <c r="G1" s="2"/>
      <c r="H1" s="2"/>
      <c r="I1" s="2"/>
      <c r="J1" s="2"/>
      <c r="K1" s="2"/>
      <c r="L1" s="2"/>
      <c r="M1" s="2"/>
    </row>
    <row r="2" spans="1:49" x14ac:dyDescent="0.2">
      <c r="A2" s="5" t="s">
        <v>75</v>
      </c>
    </row>
    <row r="3" spans="1:49" ht="262" customHeight="1" x14ac:dyDescent="0.2">
      <c r="A3" s="6" t="s">
        <v>72</v>
      </c>
      <c r="B3" s="6"/>
      <c r="C3" s="6"/>
      <c r="D3" s="6"/>
      <c r="E3" s="6"/>
      <c r="F3" s="6"/>
      <c r="G3" s="6"/>
      <c r="H3" s="6"/>
      <c r="I3" s="6"/>
      <c r="J3" s="6"/>
      <c r="K3" s="6"/>
      <c r="L3" s="6"/>
    </row>
    <row r="4" spans="1:49" ht="48" x14ac:dyDescent="0.2">
      <c r="A4" s="7" t="s">
        <v>76</v>
      </c>
      <c r="B4" s="7"/>
      <c r="C4" s="7"/>
      <c r="D4" s="7"/>
      <c r="E4" s="7"/>
      <c r="F4" s="7"/>
      <c r="G4" s="6"/>
      <c r="H4" s="6"/>
      <c r="I4" s="6"/>
      <c r="J4" s="6"/>
      <c r="K4" s="6"/>
      <c r="L4" s="6"/>
    </row>
    <row r="5" spans="1:49" x14ac:dyDescent="0.2">
      <c r="A5" s="7"/>
      <c r="B5" s="7"/>
      <c r="C5" s="7"/>
      <c r="D5" s="7"/>
      <c r="E5" s="7"/>
      <c r="F5" s="7"/>
      <c r="G5" s="6"/>
      <c r="H5" s="6"/>
      <c r="I5" s="6"/>
      <c r="J5" s="6"/>
      <c r="K5" s="6"/>
      <c r="L5" s="6"/>
    </row>
    <row r="6" spans="1:49" ht="19" x14ac:dyDescent="0.2">
      <c r="A6" s="8" t="s">
        <v>4</v>
      </c>
    </row>
    <row r="7" spans="1:49" s="3" customFormat="1" ht="48" x14ac:dyDescent="0.2">
      <c r="A7" s="9" t="s">
        <v>5</v>
      </c>
      <c r="B7" s="9" t="s">
        <v>9</v>
      </c>
      <c r="C7" s="9" t="s">
        <v>1</v>
      </c>
      <c r="D7" s="9" t="s">
        <v>0</v>
      </c>
      <c r="E7" s="9" t="s">
        <v>2</v>
      </c>
      <c r="F7" s="9" t="s">
        <v>35</v>
      </c>
      <c r="G7" s="9" t="s">
        <v>28</v>
      </c>
      <c r="H7" s="9" t="s">
        <v>49</v>
      </c>
      <c r="I7" s="9" t="s">
        <v>31</v>
      </c>
      <c r="J7" s="9" t="s">
        <v>54</v>
      </c>
      <c r="K7" s="9" t="s">
        <v>50</v>
      </c>
      <c r="L7" s="9" t="s">
        <v>26</v>
      </c>
      <c r="M7" s="9" t="s">
        <v>27</v>
      </c>
      <c r="N7" s="9" t="s">
        <v>7</v>
      </c>
    </row>
    <row r="8" spans="1:49" ht="144" x14ac:dyDescent="0.2">
      <c r="A8" s="10" t="s">
        <v>73</v>
      </c>
      <c r="B8" s="10" t="s">
        <v>6</v>
      </c>
      <c r="C8" s="9" t="s">
        <v>36</v>
      </c>
      <c r="D8" s="10" t="s">
        <v>37</v>
      </c>
      <c r="E8" s="9" t="s">
        <v>38</v>
      </c>
      <c r="F8" s="11" t="s">
        <v>59</v>
      </c>
      <c r="G8" s="10" t="s">
        <v>29</v>
      </c>
      <c r="H8" s="12">
        <v>5.15</v>
      </c>
      <c r="I8" s="10">
        <v>5</v>
      </c>
      <c r="J8" s="10">
        <v>5</v>
      </c>
      <c r="K8" s="12">
        <f>H8*I8*J8</f>
        <v>128.75</v>
      </c>
      <c r="L8" s="10">
        <v>1</v>
      </c>
      <c r="M8" s="12">
        <f>K8*L8/J8</f>
        <v>25.75</v>
      </c>
      <c r="N8" s="13" t="s">
        <v>77</v>
      </c>
    </row>
    <row r="9" spans="1:49" ht="112" x14ac:dyDescent="0.2">
      <c r="A9" s="10" t="s">
        <v>74</v>
      </c>
      <c r="B9" s="10" t="s">
        <v>6</v>
      </c>
      <c r="C9" s="10" t="s">
        <v>39</v>
      </c>
      <c r="D9" s="10" t="s">
        <v>16</v>
      </c>
      <c r="E9" s="9" t="s">
        <v>66</v>
      </c>
      <c r="F9" s="11" t="s">
        <v>60</v>
      </c>
      <c r="G9" s="10" t="s">
        <v>56</v>
      </c>
      <c r="H9" s="12">
        <v>7.8</v>
      </c>
      <c r="I9" s="10">
        <v>1</v>
      </c>
      <c r="J9" s="10">
        <v>5</v>
      </c>
      <c r="K9" s="12">
        <f t="shared" ref="K9:K22" si="0">H9*I9*J9</f>
        <v>39</v>
      </c>
      <c r="L9" s="10">
        <v>1</v>
      </c>
      <c r="M9" s="12">
        <f t="shared" ref="M9:M22" si="1">K9*L9/J9</f>
        <v>7.8</v>
      </c>
      <c r="N9" s="9" t="s">
        <v>69</v>
      </c>
    </row>
    <row r="10" spans="1:49" ht="64" x14ac:dyDescent="0.2">
      <c r="A10" s="10" t="s">
        <v>18</v>
      </c>
      <c r="B10" s="10" t="s">
        <v>8</v>
      </c>
      <c r="C10" s="14" t="s">
        <v>10</v>
      </c>
      <c r="D10" s="10" t="s">
        <v>11</v>
      </c>
      <c r="E10" s="9" t="s">
        <v>47</v>
      </c>
      <c r="F10" s="12">
        <v>15.8</v>
      </c>
      <c r="G10" s="10" t="s">
        <v>29</v>
      </c>
      <c r="H10" s="12">
        <v>15.8</v>
      </c>
      <c r="I10" s="10">
        <v>1.25</v>
      </c>
      <c r="J10" s="10">
        <v>5</v>
      </c>
      <c r="K10" s="12">
        <f t="shared" si="0"/>
        <v>98.75</v>
      </c>
      <c r="L10" s="10">
        <v>1</v>
      </c>
      <c r="M10" s="12">
        <f t="shared" si="1"/>
        <v>19.75</v>
      </c>
      <c r="N10" s="13" t="s">
        <v>78</v>
      </c>
    </row>
    <row r="11" spans="1:49" ht="16" x14ac:dyDescent="0.2">
      <c r="A11" s="10" t="s">
        <v>33</v>
      </c>
      <c r="B11" s="10" t="s">
        <v>8</v>
      </c>
      <c r="C11" s="14"/>
      <c r="D11" s="10" t="s">
        <v>32</v>
      </c>
      <c r="E11" s="9" t="s">
        <v>48</v>
      </c>
      <c r="F11" s="12">
        <v>2.8</v>
      </c>
      <c r="G11" s="10" t="s">
        <v>29</v>
      </c>
      <c r="H11" s="12">
        <v>2.8</v>
      </c>
      <c r="I11" s="10">
        <v>8.75</v>
      </c>
      <c r="J11" s="10">
        <v>5</v>
      </c>
      <c r="K11" s="12">
        <f t="shared" si="0"/>
        <v>122.5</v>
      </c>
      <c r="L11" s="10">
        <v>1</v>
      </c>
      <c r="M11" s="12">
        <f t="shared" si="1"/>
        <v>24.5</v>
      </c>
      <c r="N11" s="9" t="s">
        <v>40</v>
      </c>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row>
    <row r="12" spans="1:49" ht="16" x14ac:dyDescent="0.2">
      <c r="A12" s="10" t="s">
        <v>12</v>
      </c>
      <c r="B12" s="10" t="s">
        <v>6</v>
      </c>
      <c r="C12" s="14" t="s">
        <v>41</v>
      </c>
      <c r="D12" s="10" t="s">
        <v>43</v>
      </c>
      <c r="E12" s="9" t="s">
        <v>44</v>
      </c>
      <c r="F12" s="11" t="s">
        <v>68</v>
      </c>
      <c r="G12" s="10" t="s">
        <v>57</v>
      </c>
      <c r="H12" s="12">
        <v>11.7</v>
      </c>
      <c r="I12" s="10">
        <v>2</v>
      </c>
      <c r="J12" s="10">
        <v>5</v>
      </c>
      <c r="K12" s="12">
        <f t="shared" si="0"/>
        <v>117</v>
      </c>
      <c r="L12" s="10">
        <v>1</v>
      </c>
      <c r="M12" s="12">
        <f>K12*L12/J12</f>
        <v>23.4</v>
      </c>
      <c r="N12" s="9"/>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row>
    <row r="13" spans="1:49" ht="16" x14ac:dyDescent="0.2">
      <c r="A13" s="16" t="s">
        <v>12</v>
      </c>
      <c r="B13" s="16" t="s">
        <v>6</v>
      </c>
      <c r="C13" s="17" t="s">
        <v>42</v>
      </c>
      <c r="D13" s="16" t="s">
        <v>15</v>
      </c>
      <c r="E13" s="18" t="s">
        <v>45</v>
      </c>
      <c r="F13" s="19" t="s">
        <v>61</v>
      </c>
      <c r="G13" s="16" t="s">
        <v>57</v>
      </c>
      <c r="H13" s="20">
        <v>2.2799999999999998</v>
      </c>
      <c r="I13" s="16">
        <v>3</v>
      </c>
      <c r="J13" s="16">
        <v>5</v>
      </c>
      <c r="K13" s="20">
        <f t="shared" si="0"/>
        <v>34.200000000000003</v>
      </c>
      <c r="L13" s="16">
        <v>1</v>
      </c>
      <c r="M13" s="20">
        <f t="shared" si="1"/>
        <v>6.8400000000000007</v>
      </c>
      <c r="N13" s="18"/>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row>
    <row r="14" spans="1:49" s="10" customFormat="1" ht="32" x14ac:dyDescent="0.2">
      <c r="A14" s="10" t="s">
        <v>12</v>
      </c>
      <c r="B14" s="10" t="s">
        <v>8</v>
      </c>
      <c r="C14" s="14" t="s">
        <v>13</v>
      </c>
      <c r="D14" s="10" t="s">
        <v>14</v>
      </c>
      <c r="E14" s="9" t="s">
        <v>46</v>
      </c>
      <c r="F14" s="11" t="s">
        <v>62</v>
      </c>
      <c r="G14" s="10" t="s">
        <v>30</v>
      </c>
      <c r="H14" s="12">
        <v>1.84</v>
      </c>
      <c r="I14" s="10">
        <v>14</v>
      </c>
      <c r="J14" s="10">
        <v>5</v>
      </c>
      <c r="K14" s="12">
        <f t="shared" si="0"/>
        <v>128.80000000000001</v>
      </c>
      <c r="L14" s="10">
        <v>2</v>
      </c>
      <c r="M14" s="12">
        <f t="shared" si="1"/>
        <v>51.52</v>
      </c>
      <c r="N14" s="9" t="s">
        <v>67</v>
      </c>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row>
    <row r="15" spans="1:49" s="15" customFormat="1" x14ac:dyDescent="0.2">
      <c r="E15" s="21"/>
      <c r="H15" s="22"/>
      <c r="K15" s="22"/>
      <c r="M15" s="22"/>
      <c r="N15" s="21"/>
    </row>
    <row r="16" spans="1:49" s="15" customFormat="1" ht="19" x14ac:dyDescent="0.2">
      <c r="A16" s="23" t="s">
        <v>17</v>
      </c>
      <c r="E16" s="21"/>
      <c r="H16" s="22"/>
      <c r="K16" s="22"/>
      <c r="M16" s="22"/>
      <c r="N16" s="21"/>
    </row>
    <row r="17" spans="1:49" ht="16" x14ac:dyDescent="0.2">
      <c r="A17" s="10" t="s">
        <v>5</v>
      </c>
      <c r="B17" s="10" t="s">
        <v>9</v>
      </c>
      <c r="C17" s="10" t="s">
        <v>1</v>
      </c>
      <c r="D17" s="10" t="s">
        <v>0</v>
      </c>
      <c r="E17" s="9" t="s">
        <v>2</v>
      </c>
      <c r="F17" s="10" t="s">
        <v>35</v>
      </c>
      <c r="G17" s="10" t="s">
        <v>28</v>
      </c>
      <c r="H17" s="10" t="s">
        <v>49</v>
      </c>
      <c r="I17" s="10" t="s">
        <v>31</v>
      </c>
      <c r="J17" s="10" t="s">
        <v>54</v>
      </c>
      <c r="K17" s="10" t="s">
        <v>50</v>
      </c>
      <c r="L17" s="10" t="s">
        <v>26</v>
      </c>
      <c r="M17" s="10" t="s">
        <v>27</v>
      </c>
      <c r="N17" s="9" t="s">
        <v>7</v>
      </c>
    </row>
    <row r="18" spans="1:49" s="24" customFormat="1" ht="64" x14ac:dyDescent="0.2">
      <c r="A18" s="10" t="s">
        <v>18</v>
      </c>
      <c r="B18" s="10" t="s">
        <v>8</v>
      </c>
      <c r="C18" s="14" t="s">
        <v>10</v>
      </c>
      <c r="D18" s="10" t="s">
        <v>11</v>
      </c>
      <c r="E18" s="9" t="s">
        <v>47</v>
      </c>
      <c r="F18" s="12">
        <v>15.8</v>
      </c>
      <c r="G18" s="10"/>
      <c r="H18" s="12">
        <v>15.8</v>
      </c>
      <c r="I18" s="10">
        <v>1.25</v>
      </c>
      <c r="J18" s="10">
        <v>5</v>
      </c>
      <c r="K18" s="12">
        <f t="shared" si="0"/>
        <v>98.75</v>
      </c>
      <c r="L18" s="10">
        <v>1</v>
      </c>
      <c r="M18" s="12">
        <f t="shared" si="1"/>
        <v>19.75</v>
      </c>
      <c r="N18" s="13" t="s">
        <v>78</v>
      </c>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row>
    <row r="19" spans="1:49" ht="16" x14ac:dyDescent="0.2">
      <c r="A19" s="25" t="s">
        <v>18</v>
      </c>
      <c r="B19" s="25"/>
      <c r="C19" s="26"/>
      <c r="D19" s="25" t="s">
        <v>32</v>
      </c>
      <c r="E19" s="27" t="s">
        <v>48</v>
      </c>
      <c r="F19" s="28">
        <v>2.8</v>
      </c>
      <c r="G19" s="25"/>
      <c r="H19" s="28">
        <v>2.8</v>
      </c>
      <c r="I19" s="25">
        <v>8.75</v>
      </c>
      <c r="J19" s="25">
        <v>5</v>
      </c>
      <c r="K19" s="28">
        <f t="shared" si="0"/>
        <v>122.5</v>
      </c>
      <c r="L19" s="25">
        <v>1</v>
      </c>
      <c r="M19" s="28">
        <f t="shared" si="1"/>
        <v>24.5</v>
      </c>
      <c r="N19" s="27" t="s">
        <v>40</v>
      </c>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row>
    <row r="20" spans="1:49" ht="80" x14ac:dyDescent="0.2">
      <c r="A20" s="10" t="s">
        <v>12</v>
      </c>
      <c r="B20" s="10" t="s">
        <v>19</v>
      </c>
      <c r="C20" s="10" t="s">
        <v>20</v>
      </c>
      <c r="D20" s="10" t="s">
        <v>21</v>
      </c>
      <c r="E20" s="9" t="s">
        <v>51</v>
      </c>
      <c r="F20" s="12" t="s">
        <v>63</v>
      </c>
      <c r="G20" s="10" t="s">
        <v>58</v>
      </c>
      <c r="H20" s="12">
        <v>7.9</v>
      </c>
      <c r="I20" s="10">
        <v>64</v>
      </c>
      <c r="J20" s="10">
        <v>5</v>
      </c>
      <c r="K20" s="12">
        <f t="shared" si="0"/>
        <v>2528</v>
      </c>
      <c r="L20" s="10">
        <v>1</v>
      </c>
      <c r="M20" s="12">
        <f t="shared" si="1"/>
        <v>505.6</v>
      </c>
      <c r="N20" s="9" t="s">
        <v>70</v>
      </c>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row>
    <row r="21" spans="1:49" ht="80" x14ac:dyDescent="0.2">
      <c r="A21" s="10" t="s">
        <v>12</v>
      </c>
      <c r="B21" s="10"/>
      <c r="C21" s="10" t="s">
        <v>22</v>
      </c>
      <c r="D21" s="10" t="s">
        <v>25</v>
      </c>
      <c r="E21" s="9" t="s">
        <v>52</v>
      </c>
      <c r="F21" s="12" t="s">
        <v>64</v>
      </c>
      <c r="G21" s="10" t="s">
        <v>29</v>
      </c>
      <c r="H21" s="12">
        <v>22.1</v>
      </c>
      <c r="I21" s="10">
        <v>1</v>
      </c>
      <c r="J21" s="10">
        <v>5</v>
      </c>
      <c r="K21" s="12">
        <f t="shared" si="0"/>
        <v>110.5</v>
      </c>
      <c r="L21" s="10">
        <v>1</v>
      </c>
      <c r="M21" s="12">
        <f t="shared" si="1"/>
        <v>22.1</v>
      </c>
      <c r="N21" s="9" t="s">
        <v>70</v>
      </c>
    </row>
    <row r="22" spans="1:49" ht="65" thickBot="1" x14ac:dyDescent="0.25">
      <c r="A22" s="10" t="s">
        <v>12</v>
      </c>
      <c r="B22" s="10"/>
      <c r="C22" s="10" t="s">
        <v>23</v>
      </c>
      <c r="D22" s="10" t="s">
        <v>24</v>
      </c>
      <c r="E22" s="9" t="s">
        <v>53</v>
      </c>
      <c r="F22" s="12" t="s">
        <v>65</v>
      </c>
      <c r="G22" s="10" t="s">
        <v>58</v>
      </c>
      <c r="H22" s="12">
        <v>1.1000000000000001</v>
      </c>
      <c r="I22" s="10">
        <v>24</v>
      </c>
      <c r="J22" s="10">
        <v>5</v>
      </c>
      <c r="K22" s="12">
        <f t="shared" si="0"/>
        <v>132</v>
      </c>
      <c r="L22" s="16">
        <v>0</v>
      </c>
      <c r="M22" s="20">
        <f t="shared" si="1"/>
        <v>0</v>
      </c>
      <c r="N22" s="9" t="s">
        <v>71</v>
      </c>
    </row>
    <row r="23" spans="1:49" ht="49" thickBot="1" x14ac:dyDescent="0.25">
      <c r="L23" s="29" t="s">
        <v>55</v>
      </c>
      <c r="M23" s="30">
        <f>SUM(M8:M22)*J8</f>
        <v>3657.5500000000006</v>
      </c>
    </row>
    <row r="24" spans="1:49" x14ac:dyDescent="0.2">
      <c r="F24" s="4" t="s">
        <v>3</v>
      </c>
      <c r="G24" s="4" t="s">
        <v>3</v>
      </c>
    </row>
  </sheetData>
  <hyperlinks>
    <hyperlink ref="A2" r:id="rId1" display="Based on spray schedules recommended by WSU Tree Fruit Extension Fire Blight http://treefruit.wsu.edu/crop-protection/disease-management/fire-blight/ and the WSU 2018 Crop Protection Guide for Fruit Trees in Washington" xr:uid="{00000000-0004-0000-0000-000000000000}"/>
    <hyperlink ref="N8" r:id="rId2" display="Only needed if fire blight was present in the area the previous year.  Do not use past green tip as late applications may severely damage crops" xr:uid="{00000000-0004-0000-0000-000001000000}"/>
    <hyperlink ref="N10" r:id="rId3" display="Most effective at 70% bloom, use in full row and all rows for complete coverage.  For more tips on using blossom protect visit http://treefruit.wsu.edu/article/fire-blight-management-tips-for-using-blossom-protect/" xr:uid="{00000000-0004-0000-0000-000002000000}"/>
    <hyperlink ref="A4:F4" r:id="rId4" display="For most effective use of antibiotic and biological sprays use the cougarblight model to predict high risk infection periods" xr:uid="{00000000-0004-0000-0000-000003000000}"/>
    <hyperlink ref="N18" r:id="rId5" display="Most effective at 70% bloom, use in full row and all rows for complete coverage.  For more tips on using blossom protect visit http://treefruit.wsu.edu/article/fire-blight-management-tips-for-using-blossom-protect/" xr:uid="{00000000-0004-0000-0000-000004000000}"/>
  </hyperlinks>
  <pageMargins left="0.7" right="0.7" top="0.75" bottom="0.75" header="0.3" footer="0.3"/>
  <pageSetup orientation="portrait" horizontalDpi="1200" verticalDpi="1200" r:id="rId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Fire Blight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Microsoft Office User</cp:lastModifiedBy>
  <dcterms:created xsi:type="dcterms:W3CDTF">2017-11-06T22:27:24Z</dcterms:created>
  <dcterms:modified xsi:type="dcterms:W3CDTF">2022-05-06T15:46:21Z</dcterms:modified>
</cp:coreProperties>
</file>