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hermione/Downloads/"/>
    </mc:Choice>
  </mc:AlternateContent>
  <xr:revisionPtr revIDLastSave="0" documentId="13_ncr:1_{CF4CBB59-E066-F346-BB7A-ED15355E5D10}" xr6:coauthVersionLast="47" xr6:coauthVersionMax="47" xr10:uidLastSave="{00000000-0000-0000-0000-000000000000}"/>
  <bookViews>
    <workbookView xWindow="0" yWindow="0" windowWidth="28800" windowHeight="18000" activeTab="1" xr2:uid="{00000000-000D-0000-FFFF-FFFF00000000}"/>
  </bookViews>
  <sheets>
    <sheet name="Codling Moth Listed Chemicals" sheetId="3" r:id="rId1"/>
    <sheet name="Spray Cost Estimat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2" i="5" l="1"/>
  <c r="L22" i="5"/>
  <c r="L7" i="5"/>
  <c r="J7" i="5"/>
  <c r="J6" i="5" l="1"/>
  <c r="J20" i="5" l="1"/>
  <c r="L20" i="5" s="1"/>
  <c r="J19" i="5"/>
  <c r="L19" i="5" s="1"/>
  <c r="L6" i="5"/>
  <c r="J9" i="5"/>
  <c r="J10" i="5"/>
  <c r="J11" i="5"/>
  <c r="J12" i="5"/>
  <c r="J13" i="5"/>
  <c r="J14" i="5"/>
  <c r="J15" i="5"/>
  <c r="J16" i="5"/>
  <c r="J17" i="5"/>
  <c r="J18" i="5"/>
  <c r="J21" i="5"/>
  <c r="J23" i="5"/>
  <c r="J8" i="5" l="1"/>
  <c r="L10" i="5" l="1"/>
  <c r="L14" i="5"/>
  <c r="L23" i="5"/>
  <c r="L8" i="5"/>
  <c r="L9" i="5"/>
  <c r="L11" i="5"/>
  <c r="L12" i="5"/>
  <c r="L13" i="5"/>
  <c r="L15" i="5"/>
  <c r="L16" i="5"/>
  <c r="L17" i="5"/>
  <c r="L18" i="5"/>
  <c r="L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2" authorId="0" shapeId="0" xr:uid="{00000000-0006-0000-0000-000001000000}">
      <text>
        <r>
          <rPr>
            <b/>
            <sz val="9"/>
            <color indexed="81"/>
            <rFont val="Tahoma"/>
            <charset val="1"/>
          </rPr>
          <t>Windows User:</t>
        </r>
        <r>
          <rPr>
            <sz val="9"/>
            <color indexed="81"/>
            <rFont val="Tahoma"/>
            <charset val="1"/>
          </rPr>
          <t xml:space="preserve">
May not be available much longer as EPA canceled conditional registration in 2016, they can sell remaining inventory though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15" authorId="0" shapeId="0" xr:uid="{00000000-0006-0000-0100-000001000000}">
      <text>
        <r>
          <rPr>
            <b/>
            <sz val="9"/>
            <color rgb="FF000000"/>
            <rFont val="Tahoma"/>
            <family val="2"/>
          </rPr>
          <t>Windows User:</t>
        </r>
        <r>
          <rPr>
            <sz val="9"/>
            <color rgb="FF000000"/>
            <rFont val="Tahoma"/>
            <family val="2"/>
          </rPr>
          <t xml:space="preserve">
</t>
        </r>
        <r>
          <rPr>
            <sz val="9"/>
            <color rgb="FF000000"/>
            <rFont val="Tahoma"/>
            <family val="2"/>
          </rPr>
          <t>May not be available much longer as EPA canceled conditional registration in 2016, they can sell remaining inventory though</t>
        </r>
      </text>
    </comment>
  </commentList>
</comments>
</file>

<file path=xl/sharedStrings.xml><?xml version="1.0" encoding="utf-8"?>
<sst xmlns="http://schemas.openxmlformats.org/spreadsheetml/2006/main" count="338" uniqueCount="180">
  <si>
    <t>Product</t>
  </si>
  <si>
    <t>Granulovirus</t>
  </si>
  <si>
    <t>Active Ingredient</t>
  </si>
  <si>
    <t>Rate</t>
  </si>
  <si>
    <t>Applications per season</t>
  </si>
  <si>
    <t>1.5-4 lbs ai/A (2 1/8-5 3/4 lbs/A Imadin 70-W)</t>
  </si>
  <si>
    <t>2 to 3 depending on number of generations, but can not apply more than 22 1/8 lbs Imidan per crop season</t>
  </si>
  <si>
    <t>Phosmet</t>
  </si>
  <si>
    <t>Imidan 70-W</t>
  </si>
  <si>
    <t>Spinosad</t>
  </si>
  <si>
    <t>Cyd-X</t>
  </si>
  <si>
    <t>Mating Disruption Pheremone</t>
  </si>
  <si>
    <t>Acetamiprid</t>
  </si>
  <si>
    <t>Assail 30SG</t>
  </si>
  <si>
    <t>.075-.15 oz ai/A (2-8 oz/A Assail 30SG)</t>
  </si>
  <si>
    <t>Methoxyfenozide</t>
  </si>
  <si>
    <t>Intrepid 2F</t>
  </si>
  <si>
    <t>.25 oz ai/A (16 oz Intrepid 2F)</t>
  </si>
  <si>
    <t>Type</t>
  </si>
  <si>
    <t>ovicide + larvicide</t>
  </si>
  <si>
    <t>ovicide</t>
  </si>
  <si>
    <t>Insect Pressure</t>
  </si>
  <si>
    <t>moderate</t>
  </si>
  <si>
    <t>Priproxyfen</t>
  </si>
  <si>
    <t>Esteem 35WP</t>
  </si>
  <si>
    <t>4 to 5 oz/A</t>
  </si>
  <si>
    <t>Mating disruption pheremone</t>
  </si>
  <si>
    <t>1 to 6 fl oz/A</t>
  </si>
  <si>
    <t>2 applications per codling moth generation.  UV sensitive may need to reapply every 7-8 days under sunny conditions</t>
  </si>
  <si>
    <t>larvicide</t>
  </si>
  <si>
    <t>Entrust 80WP</t>
  </si>
  <si>
    <t>2-3 oz/A</t>
  </si>
  <si>
    <t>Do not exceed 9 oz/A and 4 applications per year.  To reduce resistance issues do not apply more than three consecutive applications of the product or any other Group 5 insecticide.</t>
  </si>
  <si>
    <t>250 DD</t>
  </si>
  <si>
    <t>PHI</t>
  </si>
  <si>
    <t>7 days</t>
  </si>
  <si>
    <t>14 days</t>
  </si>
  <si>
    <t>45 days</t>
  </si>
  <si>
    <t>N/A</t>
  </si>
  <si>
    <t xml:space="preserve">200-400 dispensers/A, double rate at orchard perimeter if close to untreated orchards </t>
  </si>
  <si>
    <t>Prior to emergence (late April)</t>
  </si>
  <si>
    <t>low to moderate, if heavy use additional controls</t>
  </si>
  <si>
    <t>100 DD</t>
  </si>
  <si>
    <t>Max 2 applications per season not to exceed 10 oz/A. Reapply during second generation flight and no sooner than 14 days after first application.  Use alternate control if additional applications needed.</t>
  </si>
  <si>
    <t>100-200 DD</t>
  </si>
  <si>
    <t>Max. 4 applications, not to exceed 1lb ai (64oz Intrepid 2F) per crop season. Use adjuvant.</t>
  </si>
  <si>
    <t>thrips, leafminers, and leafrollers</t>
  </si>
  <si>
    <t>Select aphids, tarnished plant bug, spotted wing drisophila, select leafrollers</t>
  </si>
  <si>
    <t>Select leafrollers</t>
  </si>
  <si>
    <t>Leafhoppers</t>
  </si>
  <si>
    <t>Rate and number of applications will depend on insect pressure.  Do not exceed more than 32 ozs/A (.60oz ai) Assail 30SG per season or four applications.  Allow at least 12 days between applications. Use of horticultural oil or adjuvent is recommended to increase efficacy of this product.</t>
  </si>
  <si>
    <t>Altacor</t>
  </si>
  <si>
    <t>Chlorantraniliprole</t>
  </si>
  <si>
    <t xml:space="preserve">.066-.099 oz ai/A (3.0-4.5 oz/A Altacor </t>
  </si>
  <si>
    <t>Select leafrollers and leaf hoppers</t>
  </si>
  <si>
    <t>Apply no more than 9oz/A per year. Provides 10-17 days protection, do not reapply prior to days.  Control is more effective when paired with an adjuvant, however, do not use an adjuvant less than 60 days prior to harvest.</t>
  </si>
  <si>
    <t xml:space="preserve">Proclaim 5SG </t>
  </si>
  <si>
    <t>3.2-4.8 oz/A</t>
  </si>
  <si>
    <t>Select leafrollers and leaf hoppers, spider mites</t>
  </si>
  <si>
    <t>Other labeled Montana apple pests</t>
  </si>
  <si>
    <t xml:space="preserve">Do not exceed 14.4 oz/A per season. </t>
  </si>
  <si>
    <t>low to moderate, recommended to use with mating disruption pheremone</t>
  </si>
  <si>
    <t>emamectin benzoate</t>
  </si>
  <si>
    <t>GRANDEVO</t>
  </si>
  <si>
    <t>1-3lbs/A</t>
  </si>
  <si>
    <t>Chromobacterium substuae</t>
  </si>
  <si>
    <t>leafrollers, aphids, mites, thrips</t>
  </si>
  <si>
    <t>biological larvicide</t>
  </si>
  <si>
    <t>Apply every 3-10 days depending on plant growth and insect development.</t>
  </si>
  <si>
    <t>low to moderate, recommended to use with mating disruption pheremone and other organic controls</t>
  </si>
  <si>
    <t>Clothianidin</t>
  </si>
  <si>
    <t xml:space="preserve">Belay </t>
  </si>
  <si>
    <t>6-12 fl oz/A (0.1-0.2lbs/A ai) Belay</t>
  </si>
  <si>
    <t>Aphids, leafhoppers, plant bugs</t>
  </si>
  <si>
    <t>High pollinator risk and grazing restrictions. Do not apply more than 12 fl oz/A (o.2lb/A ai) per season. Will only control light first generation populations and supress heavy infestations.  Will only suppress subsequent generations.</t>
  </si>
  <si>
    <t>low to heavy, will not control second and third generations, only suppress</t>
  </si>
  <si>
    <t>Danitol 2.4 EC</t>
  </si>
  <si>
    <t>Fenpropathrin</t>
  </si>
  <si>
    <t>Do not exceed 42.7 oz/A per season, do not apply more than every 10 days.</t>
  </si>
  <si>
    <t>select leafhoppers, leafrollers, aphids and mites (though may lead to resurgence), spotted wing drisophila</t>
  </si>
  <si>
    <t>0.3-0.4lb ai/A (16-21.3 oz Danitol 2.4 EC)</t>
  </si>
  <si>
    <t>Flubendiamide</t>
  </si>
  <si>
    <t>Belt SC</t>
  </si>
  <si>
    <t>low to moderate, paired with use of mating disruption</t>
  </si>
  <si>
    <t>select leafrollers and leafhoppers</t>
  </si>
  <si>
    <t>Do not apply more than 15 fl oz/A per season.  Do not make more than three applications per season</t>
  </si>
  <si>
    <t xml:space="preserve"> 0.156 oz/A ai (5.0 fl oz/A Belt SC)</t>
  </si>
  <si>
    <t>inodoxacarb</t>
  </si>
  <si>
    <t>Avaunt</t>
  </si>
  <si>
    <t>.09-0.11 oz/A ai (5.0-6.0 oz/A Avaunt)</t>
  </si>
  <si>
    <t>Apply no more than 24 oz/A or 0.44 oz/A ai.  Minimum treatment interval of 7 days.  Apply on three times prior to hand thinning.  Do not hand thin after the fourth appliclation.  Adjuvant may improve efficacy</t>
  </si>
  <si>
    <t>select leafrollers, leafhoppers, and tarnished plant bug</t>
  </si>
  <si>
    <t>novaluron</t>
  </si>
  <si>
    <t>Rimon 0.83 EC</t>
  </si>
  <si>
    <t xml:space="preserve">20-50 fl oz/A </t>
  </si>
  <si>
    <t>50-100 DD, 1000 DD</t>
  </si>
  <si>
    <t>Do not apply more than 150 fl oz. per season. Apply no less than 14 days apart.</t>
  </si>
  <si>
    <t>select leafrolllers, leafhoppers and plant bug</t>
  </si>
  <si>
    <t>spinetoram</t>
  </si>
  <si>
    <t>0.094-0.109 oz/ A ai (6-7 oz/A Delegate WG)</t>
  </si>
  <si>
    <t>Delegate WG</t>
  </si>
  <si>
    <t>225-250 DD</t>
  </si>
  <si>
    <t>thrips and select leafminers</t>
  </si>
  <si>
    <t>Do not exceed four applications per season or 3 consecutive applications of Group 5 insecticides.  Do not apply more than 0.48lb/A ai or 28 oz/A Delegate WG per season. Do not apply less than 7 days apart.</t>
  </si>
  <si>
    <t>Voliam Flexi</t>
  </si>
  <si>
    <t>Leafminers, leafrollers and select aphids</t>
  </si>
  <si>
    <t>4.0-7.0oz/A</t>
  </si>
  <si>
    <t>35 days</t>
  </si>
  <si>
    <t>Do not apply more than 16 oz/A Voliam Flexi per season.  If using an adjuvant, do not harvest less than 60 days after application.  Minimum interval between applications is 10 days.</t>
  </si>
  <si>
    <t>Thiamethoxam/chlorotraniliprole</t>
  </si>
  <si>
    <t>250 DD, 1100-1200 DD.</t>
  </si>
  <si>
    <t>0 days</t>
  </si>
  <si>
    <t>Bold and italic products are OMRI certified</t>
  </si>
  <si>
    <t xml:space="preserve">Sources: CDMS Database, PNW Pest Management Handbook, "Apple Codling Moth", https://pnwhandbooks.org/insect/tree-fruit/apple/apple-codling-moth </t>
  </si>
  <si>
    <t>Isomate CM Flex</t>
  </si>
  <si>
    <t>Unit</t>
  </si>
  <si>
    <t>oz</t>
  </si>
  <si>
    <t>Your price per unit</t>
  </si>
  <si>
    <t>Cost per application</t>
  </si>
  <si>
    <t>Do not exceed 950 dispensers/acre per year.</t>
  </si>
  <si>
    <t>Cost per Unit</t>
  </si>
  <si>
    <t>Total acres to be treated</t>
  </si>
  <si>
    <t>1 dispenser</t>
  </si>
  <si>
    <t>1 fl oz</t>
  </si>
  <si>
    <t>$.81-$2.22</t>
  </si>
  <si>
    <t>lbs</t>
  </si>
  <si>
    <t>11.03-14.10</t>
  </si>
  <si>
    <t>15.97-33</t>
  </si>
  <si>
    <t>fl oz</t>
  </si>
  <si>
    <t>Montana Codling Moth Control Options and Unit Prices</t>
  </si>
  <si>
    <r>
      <t xml:space="preserve">Timing </t>
    </r>
    <r>
      <rPr>
        <b/>
        <sz val="11"/>
        <color rgb="FFFF0000"/>
        <rFont val="Calibri"/>
        <family val="2"/>
        <scheme val="minor"/>
      </rPr>
      <t>(Remember to never apply an insecticide while bees are active)</t>
    </r>
  </si>
  <si>
    <t>Disclaimer: These recommendations are provided only as a guide.  It is always the pesticide applicator’s responsibility, by law, to read and follow all current label directions for the specific pesticide being used.  Due to constantly changing labels and product registration, some of the recommendations given in this writing may no longer be legal by the time you read them.  If any information in these recommendations disagrees with the label, the recommendation must be disregarded.  No endorsement is intended for products mentioned.  The authors and Montana State University assume no liability resulting from the use of these recommendations.</t>
  </si>
  <si>
    <t>$0.30-$0.54</t>
  </si>
  <si>
    <t>$11.25-$14.11</t>
  </si>
  <si>
    <t>$6.12-$8.9</t>
  </si>
  <si>
    <t>$6.18-$6.9</t>
  </si>
  <si>
    <t>$11.90-$13.40</t>
  </si>
  <si>
    <t>$8.25-$9.40</t>
  </si>
  <si>
    <t>$2.12-$2.43</t>
  </si>
  <si>
    <t>$1.02-$1.23</t>
  </si>
  <si>
    <t>$8.5-$9.6</t>
  </si>
  <si>
    <t>$1.48-$1.63</t>
  </si>
  <si>
    <t>$2.20-$3.83</t>
  </si>
  <si>
    <t>$7.33-$161.35</t>
  </si>
  <si>
    <t>$7.33-$8.24</t>
  </si>
  <si>
    <t>$1.00-$11.18</t>
  </si>
  <si>
    <t>$11.03-$14.10</t>
  </si>
  <si>
    <t>$15.97-$33.00</t>
  </si>
  <si>
    <t>Total Cost For Season</t>
  </si>
  <si>
    <t>375 DD</t>
  </si>
  <si>
    <t>Horticultural Oil</t>
  </si>
  <si>
    <t>1%-1.5%</t>
  </si>
  <si>
    <t>1-1.5%</t>
  </si>
  <si>
    <t>gal</t>
  </si>
  <si>
    <t>Sevin SL</t>
  </si>
  <si>
    <t>Carbaryl</t>
  </si>
  <si>
    <t>1 to 3 qts/A</t>
  </si>
  <si>
    <t>qt</t>
  </si>
  <si>
    <t>375 DD or 525 DD with delayed first spray</t>
  </si>
  <si>
    <t>375DD or 525 DD with delayed first spray</t>
  </si>
  <si>
    <t>carbaryl</t>
  </si>
  <si>
    <t>1 to 3 qt</t>
  </si>
  <si>
    <t>3 days</t>
  </si>
  <si>
    <t>Do not exceed more than 15 qts per acre per year and no more than 8 applications per year per crop</t>
  </si>
  <si>
    <t>Select aphids, leaf rollers and sawflies</t>
  </si>
  <si>
    <t>Do not exceed 8 gallons per year</t>
  </si>
  <si>
    <t>San jose scale, aphids and mites</t>
  </si>
  <si>
    <t>ovicide with minor effects on larvae</t>
  </si>
  <si>
    <t>Wil-Gro Hort Oil 98-2</t>
  </si>
  <si>
    <t>Codling Moth Dilute Spray Cost Estimate</t>
  </si>
  <si>
    <t>Rate per acre</t>
  </si>
  <si>
    <t>For detailed timing information and additional recommendations visit the WSU 2019 Crop Protection Guide at http://cpg.treefruit.wsu.edu/apple-programs/overview/#pests_insect.    To determine your price per acre adjust the red values to reflect your orchard design, product price and desired rate. The calculation will give you an estimate for your cost per application and per season based on labeled rates for more details on calculating tree row volume, dilute rates and calibrating your sprayer go to http://www.uvm.edu/~fruit/treefruit/tf_ipm/9697NEAPMGspraycalib.html.  Current defaults assume a treatment area of five acres, lowest insecticide price in provided range and lowest application rate. Remember to always follow the product label to ascertain application rates, restrictions and crop use. Cost per unit values are the high and low range directly available through suppliers in MT and do not reflect online prices as shipping costs and availablity vary greatly.</t>
  </si>
  <si>
    <t>250DD</t>
  </si>
  <si>
    <t>Kaolin Clay</t>
  </si>
  <si>
    <t>Surround</t>
  </si>
  <si>
    <t>25-50lbs/100 gallons of water</t>
  </si>
  <si>
    <t>First generation only, apply every 7 days through egg laying</t>
  </si>
  <si>
    <t>Thrips, tarnished plant bug, grasshoppers</t>
  </si>
  <si>
    <t>1.96-2.55</t>
  </si>
  <si>
    <t>Timing (Remember to never apply an insecticide while bees are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</si>
</sst>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0" x14ac:knownFonts="1">
    <font>
      <sz val="11"/>
      <color theme="1"/>
      <name val="Calibri"/>
      <family val="2"/>
      <scheme val="minor"/>
    </font>
    <font>
      <b/>
      <i/>
      <sz val="11"/>
      <color theme="1"/>
      <name val="Calibri"/>
      <family val="2"/>
      <scheme val="minor"/>
    </font>
    <font>
      <b/>
      <sz val="11"/>
      <color theme="1"/>
      <name val="Calibri"/>
      <family val="2"/>
      <scheme val="minor"/>
    </font>
    <font>
      <sz val="11"/>
      <color rgb="FF000000"/>
      <name val="Calibri"/>
      <family val="2"/>
      <scheme val="minor"/>
    </font>
    <font>
      <sz val="9"/>
      <color indexed="81"/>
      <name val="Tahoma"/>
      <charset val="1"/>
    </font>
    <font>
      <b/>
      <sz val="9"/>
      <color indexed="81"/>
      <name val="Tahoma"/>
      <charset val="1"/>
    </font>
    <font>
      <b/>
      <sz val="11"/>
      <color rgb="FFFF0000"/>
      <name val="Calibri"/>
      <family val="2"/>
      <scheme val="minor"/>
    </font>
    <font>
      <i/>
      <sz val="8"/>
      <color theme="1"/>
      <name val="Verdana"/>
      <family val="2"/>
    </font>
    <font>
      <b/>
      <sz val="9"/>
      <color rgb="FF000000"/>
      <name val="Tahoma"/>
      <family val="2"/>
    </font>
    <font>
      <sz val="9"/>
      <color rgb="FF000000"/>
      <name val="Tahoma"/>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2" borderId="0" xfId="0" applyFill="1" applyAlignment="1">
      <alignment vertical="top" wrapText="1"/>
    </xf>
    <xf numFmtId="0" fontId="0" fillId="2" borderId="0" xfId="0" applyFill="1" applyAlignment="1">
      <alignment vertical="top"/>
    </xf>
    <xf numFmtId="0" fontId="0" fillId="2" borderId="0" xfId="0" applyFont="1" applyFill="1" applyAlignment="1">
      <alignment vertical="top"/>
    </xf>
    <xf numFmtId="0" fontId="2" fillId="2" borderId="1" xfId="0" applyFont="1" applyFill="1" applyBorder="1" applyAlignment="1">
      <alignment vertical="top"/>
    </xf>
    <xf numFmtId="0" fontId="0" fillId="2" borderId="1" xfId="0" applyFill="1" applyBorder="1" applyAlignment="1">
      <alignment vertical="top" wrapText="1"/>
    </xf>
    <xf numFmtId="0" fontId="0" fillId="2" borderId="1" xfId="0" applyFont="1"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xf>
    <xf numFmtId="0" fontId="3" fillId="2" borderId="1" xfId="0" applyFont="1" applyFill="1" applyBorder="1" applyAlignment="1">
      <alignment vertical="top"/>
    </xf>
    <xf numFmtId="0" fontId="0" fillId="2" borderId="0" xfId="0" applyFill="1" applyAlignment="1">
      <alignment vertical="top" wrapText="1"/>
    </xf>
    <xf numFmtId="0" fontId="0" fillId="2" borderId="0" xfId="0" applyFill="1" applyAlignment="1">
      <alignment vertical="top"/>
    </xf>
    <xf numFmtId="8" fontId="0" fillId="2" borderId="1" xfId="0" applyNumberFormat="1" applyFill="1" applyBorder="1" applyAlignment="1">
      <alignment vertical="top"/>
    </xf>
    <xf numFmtId="0" fontId="0" fillId="2" borderId="0" xfId="0" applyFill="1" applyBorder="1" applyAlignment="1">
      <alignment vertical="top" wrapText="1"/>
    </xf>
    <xf numFmtId="0" fontId="0" fillId="2" borderId="0" xfId="0" applyFill="1" applyBorder="1" applyAlignment="1">
      <alignment vertical="top"/>
    </xf>
    <xf numFmtId="0" fontId="0"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64" fontId="0" fillId="2" borderId="1" xfId="0" applyNumberFormat="1" applyFont="1" applyFill="1" applyBorder="1" applyAlignment="1">
      <alignment vertical="top"/>
    </xf>
    <xf numFmtId="164" fontId="0" fillId="2" borderId="1" xfId="0" applyNumberFormat="1" applyFill="1" applyBorder="1" applyAlignment="1">
      <alignment vertical="top"/>
    </xf>
    <xf numFmtId="9" fontId="0" fillId="2" borderId="1" xfId="0" applyNumberFormat="1" applyFill="1" applyBorder="1" applyAlignment="1">
      <alignment vertical="top" wrapText="1"/>
    </xf>
    <xf numFmtId="0" fontId="0" fillId="2" borderId="0" xfId="0" applyFill="1" applyAlignment="1">
      <alignment vertical="top"/>
    </xf>
    <xf numFmtId="0" fontId="0" fillId="0" borderId="0" xfId="0" applyFont="1" applyFill="1" applyAlignment="1">
      <alignment vertical="top"/>
    </xf>
    <xf numFmtId="0" fontId="0" fillId="0" borderId="0" xfId="0" applyFont="1" applyFill="1"/>
    <xf numFmtId="0" fontId="0" fillId="0" borderId="0" xfId="0" applyFont="1" applyFill="1" applyAlignment="1"/>
    <xf numFmtId="0" fontId="0" fillId="0" borderId="0" xfId="0" applyFont="1" applyFill="1" applyAlignment="1">
      <alignment wrapText="1"/>
    </xf>
    <xf numFmtId="0" fontId="7" fillId="0" borderId="0" xfId="0" applyFont="1" applyFill="1" applyAlignment="1"/>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vertical="top"/>
    </xf>
    <xf numFmtId="0" fontId="1" fillId="0" borderId="1" xfId="0" applyFont="1" applyFill="1" applyBorder="1" applyAlignment="1">
      <alignment vertical="top"/>
    </xf>
    <xf numFmtId="164" fontId="0" fillId="0" borderId="1" xfId="0" applyNumberFormat="1" applyFont="1" applyFill="1" applyBorder="1" applyAlignment="1">
      <alignment vertical="top"/>
    </xf>
    <xf numFmtId="8" fontId="0" fillId="0" borderId="1" xfId="0" applyNumberFormat="1" applyFont="1" applyFill="1" applyBorder="1" applyAlignment="1">
      <alignment vertical="top"/>
    </xf>
    <xf numFmtId="2" fontId="0" fillId="0" borderId="1" xfId="0" applyNumberFormat="1"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workbookViewId="0">
      <pane xSplit="4" ySplit="5" topLeftCell="E20" activePane="bottomRight" state="frozen"/>
      <selection pane="topRight" activeCell="E1" sqref="E1"/>
      <selection pane="bottomLeft" activeCell="A5" sqref="A5"/>
      <selection pane="bottomRight" activeCell="E21" sqref="E21"/>
    </sheetView>
  </sheetViews>
  <sheetFormatPr baseColWidth="10" defaultColWidth="8.83203125" defaultRowHeight="33.5" customHeight="1" x14ac:dyDescent="0.2"/>
  <cols>
    <col min="1" max="1" width="16.83203125" style="10" customWidth="1"/>
    <col min="2" max="2" width="25.6640625" style="3" bestFit="1" customWidth="1"/>
    <col min="3" max="3" width="20.1640625" style="11" customWidth="1"/>
    <col min="4" max="4" width="39.5" style="10" customWidth="1"/>
    <col min="5" max="5" width="11.5" style="11" customWidth="1"/>
    <col min="6" max="6" width="10.33203125" style="11" customWidth="1"/>
    <col min="7" max="7" width="33.1640625" style="10" customWidth="1"/>
    <col min="8" max="8" width="9.1640625" style="10" customWidth="1"/>
    <col min="9" max="9" width="30.5" style="10" customWidth="1"/>
    <col min="10" max="10" width="33.1640625" style="10" customWidth="1"/>
    <col min="11" max="11" width="33.1640625" style="1" customWidth="1"/>
    <col min="21" max="16384" width="8.83203125" style="2"/>
  </cols>
  <sheetData>
    <row r="1" spans="1:20" ht="24" customHeight="1" x14ac:dyDescent="0.2">
      <c r="A1" s="13" t="s">
        <v>129</v>
      </c>
      <c r="B1" s="14"/>
      <c r="C1" s="14"/>
      <c r="D1" s="14"/>
      <c r="E1" s="14"/>
      <c r="F1" s="14"/>
      <c r="G1" s="13"/>
      <c r="H1" s="14"/>
      <c r="I1" s="14"/>
      <c r="J1" s="14"/>
      <c r="L1" s="2"/>
      <c r="M1" s="2"/>
      <c r="N1" s="2"/>
      <c r="O1" s="2"/>
      <c r="P1" s="2"/>
      <c r="Q1" s="2"/>
      <c r="R1" s="2"/>
      <c r="S1" s="2"/>
      <c r="T1" s="2"/>
    </row>
    <row r="2" spans="1:20" s="18" customFormat="1" ht="61.25" customHeight="1" x14ac:dyDescent="0.2">
      <c r="A2" s="16" t="s">
        <v>130</v>
      </c>
      <c r="B2" s="17" t="s">
        <v>2</v>
      </c>
      <c r="C2" s="17" t="s">
        <v>0</v>
      </c>
      <c r="D2" s="16" t="s">
        <v>3</v>
      </c>
      <c r="E2" s="16" t="s">
        <v>120</v>
      </c>
      <c r="F2" s="17" t="s">
        <v>115</v>
      </c>
      <c r="G2" s="16" t="s">
        <v>4</v>
      </c>
      <c r="H2" s="16" t="s">
        <v>34</v>
      </c>
      <c r="I2" s="16" t="s">
        <v>59</v>
      </c>
      <c r="J2" s="16" t="s">
        <v>18</v>
      </c>
      <c r="K2" s="16" t="s">
        <v>21</v>
      </c>
    </row>
    <row r="3" spans="1:20" ht="48.5" customHeight="1" x14ac:dyDescent="0.2">
      <c r="A3" s="5" t="s">
        <v>40</v>
      </c>
      <c r="B3" s="6" t="s">
        <v>11</v>
      </c>
      <c r="C3" s="7" t="s">
        <v>114</v>
      </c>
      <c r="D3" s="5" t="s">
        <v>39</v>
      </c>
      <c r="E3" s="20" t="s">
        <v>132</v>
      </c>
      <c r="F3" s="8" t="s">
        <v>122</v>
      </c>
      <c r="G3" s="5" t="s">
        <v>119</v>
      </c>
      <c r="H3" s="5" t="s">
        <v>111</v>
      </c>
      <c r="I3" s="5"/>
      <c r="J3" s="5" t="s">
        <v>26</v>
      </c>
      <c r="K3" s="5" t="s">
        <v>41</v>
      </c>
      <c r="L3" s="2"/>
      <c r="M3" s="2"/>
      <c r="N3" s="2"/>
      <c r="O3" s="2"/>
      <c r="P3" s="2"/>
      <c r="Q3" s="2"/>
      <c r="R3" s="2"/>
      <c r="S3" s="2"/>
      <c r="T3" s="2"/>
    </row>
    <row r="4" spans="1:20" s="3" customFormat="1" ht="33.5" customHeight="1" x14ac:dyDescent="0.2">
      <c r="A4" s="15" t="s">
        <v>95</v>
      </c>
      <c r="B4" s="9" t="s">
        <v>92</v>
      </c>
      <c r="C4" s="6" t="s">
        <v>93</v>
      </c>
      <c r="D4" s="15" t="s">
        <v>94</v>
      </c>
      <c r="E4" s="19" t="s">
        <v>124</v>
      </c>
      <c r="F4" s="6" t="s">
        <v>123</v>
      </c>
      <c r="G4" s="15" t="s">
        <v>96</v>
      </c>
      <c r="H4" s="15" t="s">
        <v>36</v>
      </c>
      <c r="I4" s="15" t="s">
        <v>97</v>
      </c>
      <c r="J4" s="15" t="s">
        <v>20</v>
      </c>
      <c r="K4" s="15"/>
    </row>
    <row r="5" spans="1:20" ht="52.25" customHeight="1" x14ac:dyDescent="0.2">
      <c r="A5" s="5" t="s">
        <v>44</v>
      </c>
      <c r="B5" s="6" t="s">
        <v>7</v>
      </c>
      <c r="C5" s="8" t="s">
        <v>8</v>
      </c>
      <c r="D5" s="5" t="s">
        <v>5</v>
      </c>
      <c r="E5" s="20" t="s">
        <v>133</v>
      </c>
      <c r="F5" s="8" t="s">
        <v>125</v>
      </c>
      <c r="G5" s="5" t="s">
        <v>6</v>
      </c>
      <c r="H5" s="5" t="s">
        <v>35</v>
      </c>
      <c r="I5" s="5" t="s">
        <v>47</v>
      </c>
      <c r="J5" s="5" t="s">
        <v>20</v>
      </c>
      <c r="K5" s="5"/>
      <c r="L5" s="2"/>
      <c r="M5" s="2"/>
      <c r="N5" s="2"/>
      <c r="O5" s="2"/>
      <c r="P5" s="2"/>
      <c r="Q5" s="2"/>
      <c r="R5" s="2"/>
      <c r="S5" s="2"/>
      <c r="T5" s="2"/>
    </row>
    <row r="6" spans="1:20" s="3" customFormat="1" ht="99" customHeight="1" x14ac:dyDescent="0.2">
      <c r="A6" s="15" t="s">
        <v>42</v>
      </c>
      <c r="B6" s="6" t="s">
        <v>23</v>
      </c>
      <c r="C6" s="6" t="s">
        <v>24</v>
      </c>
      <c r="D6" s="15" t="s">
        <v>25</v>
      </c>
      <c r="E6" s="19" t="s">
        <v>134</v>
      </c>
      <c r="F6" s="6" t="s">
        <v>116</v>
      </c>
      <c r="G6" s="15" t="s">
        <v>43</v>
      </c>
      <c r="H6" s="15" t="s">
        <v>37</v>
      </c>
      <c r="I6" s="15" t="s">
        <v>48</v>
      </c>
      <c r="J6" s="15" t="s">
        <v>20</v>
      </c>
      <c r="K6" s="15"/>
    </row>
    <row r="7" spans="1:20" ht="133.75" customHeight="1" x14ac:dyDescent="0.2">
      <c r="A7" s="5" t="s">
        <v>44</v>
      </c>
      <c r="B7" s="6" t="s">
        <v>12</v>
      </c>
      <c r="C7" s="8" t="s">
        <v>13</v>
      </c>
      <c r="D7" s="5" t="s">
        <v>14</v>
      </c>
      <c r="E7" s="20" t="s">
        <v>135</v>
      </c>
      <c r="F7" s="8" t="s">
        <v>116</v>
      </c>
      <c r="G7" s="5" t="s">
        <v>50</v>
      </c>
      <c r="H7" s="5" t="s">
        <v>35</v>
      </c>
      <c r="I7" s="5" t="s">
        <v>49</v>
      </c>
      <c r="J7" s="5" t="s">
        <v>19</v>
      </c>
      <c r="K7" s="5"/>
      <c r="L7" s="2"/>
      <c r="M7" s="2"/>
      <c r="N7" s="2"/>
      <c r="O7" s="2"/>
      <c r="P7" s="2"/>
      <c r="Q7" s="2"/>
      <c r="R7" s="2"/>
      <c r="S7" s="2"/>
      <c r="T7" s="2"/>
    </row>
    <row r="8" spans="1:20" s="3" customFormat="1" ht="91.25" customHeight="1" x14ac:dyDescent="0.2">
      <c r="A8" s="15" t="s">
        <v>44</v>
      </c>
      <c r="B8" s="9" t="s">
        <v>52</v>
      </c>
      <c r="C8" s="6" t="s">
        <v>51</v>
      </c>
      <c r="D8" s="15" t="s">
        <v>53</v>
      </c>
      <c r="E8" s="19" t="s">
        <v>136</v>
      </c>
      <c r="F8" s="6" t="s">
        <v>116</v>
      </c>
      <c r="G8" s="15" t="s">
        <v>55</v>
      </c>
      <c r="H8" s="15" t="s">
        <v>36</v>
      </c>
      <c r="I8" s="15" t="s">
        <v>54</v>
      </c>
      <c r="J8" s="15" t="s">
        <v>19</v>
      </c>
      <c r="K8" s="15"/>
    </row>
    <row r="9" spans="1:20" ht="76.25" customHeight="1" x14ac:dyDescent="0.2">
      <c r="A9" s="5" t="s">
        <v>44</v>
      </c>
      <c r="B9" s="9" t="s">
        <v>109</v>
      </c>
      <c r="C9" s="8" t="s">
        <v>104</v>
      </c>
      <c r="D9" s="5" t="s">
        <v>106</v>
      </c>
      <c r="E9" s="20" t="s">
        <v>137</v>
      </c>
      <c r="F9" s="8" t="s">
        <v>116</v>
      </c>
      <c r="G9" s="5" t="s">
        <v>108</v>
      </c>
      <c r="H9" s="5" t="s">
        <v>107</v>
      </c>
      <c r="I9" s="5" t="s">
        <v>105</v>
      </c>
      <c r="J9" s="5" t="s">
        <v>19</v>
      </c>
      <c r="K9" s="5"/>
      <c r="L9" s="2"/>
      <c r="M9" s="2"/>
      <c r="N9" s="2"/>
      <c r="O9" s="2"/>
      <c r="P9" s="2"/>
      <c r="Q9" s="2"/>
      <c r="R9" s="2"/>
      <c r="S9" s="2"/>
      <c r="T9" s="2"/>
    </row>
    <row r="10" spans="1:20" ht="51.5" customHeight="1" x14ac:dyDescent="0.2">
      <c r="A10" s="5" t="s">
        <v>44</v>
      </c>
      <c r="B10" s="6" t="s">
        <v>15</v>
      </c>
      <c r="C10" s="8" t="s">
        <v>16</v>
      </c>
      <c r="D10" s="5" t="s">
        <v>17</v>
      </c>
      <c r="E10" s="20" t="s">
        <v>138</v>
      </c>
      <c r="F10" s="8" t="s">
        <v>116</v>
      </c>
      <c r="G10" s="5" t="s">
        <v>45</v>
      </c>
      <c r="H10" s="5" t="s">
        <v>36</v>
      </c>
      <c r="I10" s="5" t="s">
        <v>48</v>
      </c>
      <c r="J10" s="5" t="s">
        <v>19</v>
      </c>
      <c r="K10" s="5" t="s">
        <v>22</v>
      </c>
      <c r="L10" s="2"/>
      <c r="M10" s="2"/>
      <c r="N10" s="2"/>
      <c r="O10" s="2"/>
      <c r="P10" s="2"/>
      <c r="Q10" s="2"/>
      <c r="R10" s="2"/>
      <c r="S10" s="2"/>
      <c r="T10" s="2"/>
    </row>
    <row r="11" spans="1:20" ht="33.5" customHeight="1" x14ac:dyDescent="0.2">
      <c r="A11" s="5" t="s">
        <v>33</v>
      </c>
      <c r="B11" s="9" t="s">
        <v>65</v>
      </c>
      <c r="C11" s="7" t="s">
        <v>63</v>
      </c>
      <c r="D11" s="5" t="s">
        <v>64</v>
      </c>
      <c r="E11" s="20" t="s">
        <v>139</v>
      </c>
      <c r="F11" s="8" t="s">
        <v>125</v>
      </c>
      <c r="G11" s="5" t="s">
        <v>68</v>
      </c>
      <c r="H11" s="5" t="s">
        <v>111</v>
      </c>
      <c r="I11" s="5" t="s">
        <v>66</v>
      </c>
      <c r="J11" s="5" t="s">
        <v>67</v>
      </c>
      <c r="K11" s="5" t="s">
        <v>69</v>
      </c>
      <c r="L11" s="2"/>
      <c r="M11" s="2"/>
      <c r="N11" s="2"/>
      <c r="O11" s="2"/>
      <c r="P11" s="2"/>
      <c r="Q11" s="2"/>
      <c r="R11" s="2"/>
      <c r="S11" s="2"/>
      <c r="T11" s="2"/>
    </row>
    <row r="12" spans="1:20" ht="56.5" customHeight="1" x14ac:dyDescent="0.2">
      <c r="A12" s="5" t="s">
        <v>33</v>
      </c>
      <c r="B12" s="6" t="s">
        <v>81</v>
      </c>
      <c r="C12" s="8" t="s">
        <v>82</v>
      </c>
      <c r="D12" s="5" t="s">
        <v>86</v>
      </c>
      <c r="E12" s="20" t="s">
        <v>140</v>
      </c>
      <c r="F12" s="8" t="s">
        <v>128</v>
      </c>
      <c r="G12" s="5" t="s">
        <v>85</v>
      </c>
      <c r="H12" s="5" t="s">
        <v>36</v>
      </c>
      <c r="I12" s="5" t="s">
        <v>84</v>
      </c>
      <c r="J12" s="5" t="s">
        <v>29</v>
      </c>
      <c r="K12" s="5" t="s">
        <v>83</v>
      </c>
      <c r="L12" s="2"/>
      <c r="M12" s="2"/>
      <c r="N12" s="2"/>
      <c r="O12" s="2"/>
      <c r="P12" s="2"/>
      <c r="Q12" s="2"/>
      <c r="R12" s="2"/>
      <c r="S12" s="2"/>
      <c r="T12" s="2"/>
    </row>
    <row r="13" spans="1:20" s="3" customFormat="1" ht="33.5" customHeight="1" x14ac:dyDescent="0.2">
      <c r="A13" s="15" t="s">
        <v>33</v>
      </c>
      <c r="B13" s="6" t="s">
        <v>77</v>
      </c>
      <c r="C13" s="6" t="s">
        <v>76</v>
      </c>
      <c r="D13" s="15" t="s">
        <v>80</v>
      </c>
      <c r="E13" s="6" t="s">
        <v>141</v>
      </c>
      <c r="F13" s="6" t="s">
        <v>116</v>
      </c>
      <c r="G13" s="15" t="s">
        <v>78</v>
      </c>
      <c r="H13" s="15" t="s">
        <v>36</v>
      </c>
      <c r="I13" s="15" t="s">
        <v>79</v>
      </c>
      <c r="J13" s="15" t="s">
        <v>29</v>
      </c>
      <c r="K13" s="15"/>
    </row>
    <row r="14" spans="1:20" ht="55.75" customHeight="1" x14ac:dyDescent="0.2">
      <c r="A14" s="5" t="s">
        <v>33</v>
      </c>
      <c r="B14" s="9" t="s">
        <v>70</v>
      </c>
      <c r="C14" s="8" t="s">
        <v>71</v>
      </c>
      <c r="D14" s="5" t="s">
        <v>72</v>
      </c>
      <c r="E14" s="8" t="s">
        <v>142</v>
      </c>
      <c r="F14" s="8" t="s">
        <v>125</v>
      </c>
      <c r="G14" s="5" t="s">
        <v>74</v>
      </c>
      <c r="H14" s="5" t="s">
        <v>35</v>
      </c>
      <c r="I14" s="5" t="s">
        <v>73</v>
      </c>
      <c r="J14" s="5" t="s">
        <v>29</v>
      </c>
      <c r="K14" s="5" t="s">
        <v>75</v>
      </c>
      <c r="L14" s="2"/>
      <c r="M14" s="2"/>
      <c r="N14" s="2"/>
      <c r="O14" s="2"/>
      <c r="P14" s="2"/>
      <c r="Q14" s="2"/>
      <c r="R14" s="2"/>
      <c r="S14" s="2"/>
      <c r="T14" s="2"/>
    </row>
    <row r="15" spans="1:20" ht="33.5" customHeight="1" x14ac:dyDescent="0.2">
      <c r="A15" s="5" t="s">
        <v>33</v>
      </c>
      <c r="B15" s="9" t="s">
        <v>62</v>
      </c>
      <c r="C15" s="8" t="s">
        <v>56</v>
      </c>
      <c r="D15" s="5" t="s">
        <v>57</v>
      </c>
      <c r="E15" s="8" t="s">
        <v>143</v>
      </c>
      <c r="F15" s="8" t="s">
        <v>116</v>
      </c>
      <c r="G15" s="5" t="s">
        <v>60</v>
      </c>
      <c r="H15" s="5" t="s">
        <v>36</v>
      </c>
      <c r="I15" s="5" t="s">
        <v>58</v>
      </c>
      <c r="J15" s="5" t="s">
        <v>29</v>
      </c>
      <c r="K15" s="5" t="s">
        <v>61</v>
      </c>
      <c r="L15" s="2"/>
      <c r="M15" s="2"/>
      <c r="N15" s="2"/>
      <c r="O15" s="2"/>
      <c r="P15" s="2"/>
      <c r="Q15" s="2"/>
      <c r="R15" s="2"/>
      <c r="S15" s="2"/>
      <c r="T15" s="2"/>
    </row>
    <row r="16" spans="1:20" ht="88.75" customHeight="1" x14ac:dyDescent="0.2">
      <c r="A16" s="5" t="s">
        <v>33</v>
      </c>
      <c r="B16" s="9" t="s">
        <v>87</v>
      </c>
      <c r="C16" s="8" t="s">
        <v>88</v>
      </c>
      <c r="D16" s="5" t="s">
        <v>89</v>
      </c>
      <c r="E16" s="8" t="s">
        <v>144</v>
      </c>
      <c r="F16" s="8" t="s">
        <v>116</v>
      </c>
      <c r="G16" s="5" t="s">
        <v>90</v>
      </c>
      <c r="H16" s="5" t="s">
        <v>36</v>
      </c>
      <c r="I16" s="5" t="s">
        <v>91</v>
      </c>
      <c r="J16" s="5" t="s">
        <v>29</v>
      </c>
      <c r="K16" s="5" t="s">
        <v>61</v>
      </c>
      <c r="L16" s="2"/>
      <c r="M16" s="2"/>
      <c r="N16" s="2"/>
      <c r="O16" s="2"/>
      <c r="P16" s="2"/>
      <c r="Q16" s="2"/>
      <c r="R16" s="2"/>
      <c r="S16" s="2"/>
      <c r="T16" s="2"/>
    </row>
    <row r="17" spans="1:20" ht="87.5" customHeight="1" x14ac:dyDescent="0.2">
      <c r="A17" s="5" t="s">
        <v>101</v>
      </c>
      <c r="B17" s="9" t="s">
        <v>98</v>
      </c>
      <c r="C17" s="8" t="s">
        <v>100</v>
      </c>
      <c r="D17" s="5" t="s">
        <v>99</v>
      </c>
      <c r="E17" s="8" t="s">
        <v>145</v>
      </c>
      <c r="F17" s="8" t="s">
        <v>116</v>
      </c>
      <c r="G17" s="5" t="s">
        <v>103</v>
      </c>
      <c r="H17" s="5" t="s">
        <v>35</v>
      </c>
      <c r="I17" s="5" t="s">
        <v>102</v>
      </c>
      <c r="J17" s="5" t="s">
        <v>29</v>
      </c>
      <c r="K17" s="5"/>
      <c r="L17" s="2"/>
      <c r="M17" s="2"/>
      <c r="N17" s="2"/>
      <c r="O17" s="2"/>
      <c r="P17" s="2"/>
      <c r="Q17" s="2"/>
      <c r="R17" s="2"/>
      <c r="S17" s="2"/>
      <c r="T17" s="2"/>
    </row>
    <row r="18" spans="1:20" ht="45.5" customHeight="1" x14ac:dyDescent="0.2">
      <c r="A18" s="5" t="s">
        <v>159</v>
      </c>
      <c r="B18" s="9" t="s">
        <v>160</v>
      </c>
      <c r="C18" s="8" t="s">
        <v>154</v>
      </c>
      <c r="D18" s="5" t="s">
        <v>161</v>
      </c>
      <c r="E18" s="12">
        <v>18.989999999999998</v>
      </c>
      <c r="F18" s="8" t="s">
        <v>157</v>
      </c>
      <c r="G18" s="5" t="s">
        <v>163</v>
      </c>
      <c r="H18" s="5" t="s">
        <v>162</v>
      </c>
      <c r="I18" s="5" t="s">
        <v>164</v>
      </c>
      <c r="J18" s="5" t="s">
        <v>29</v>
      </c>
      <c r="K18" s="5"/>
      <c r="L18" s="2"/>
      <c r="M18" s="2"/>
      <c r="N18" s="2"/>
      <c r="O18" s="2"/>
      <c r="P18" s="2"/>
      <c r="Q18" s="2"/>
      <c r="R18" s="2"/>
      <c r="S18" s="2"/>
      <c r="T18" s="2"/>
    </row>
    <row r="19" spans="1:20" ht="33.5" customHeight="1" x14ac:dyDescent="0.2">
      <c r="A19" s="5" t="s">
        <v>149</v>
      </c>
      <c r="B19" s="9" t="s">
        <v>150</v>
      </c>
      <c r="C19" s="4" t="s">
        <v>168</v>
      </c>
      <c r="D19" s="21" t="s">
        <v>151</v>
      </c>
      <c r="E19" s="12">
        <v>11.84</v>
      </c>
      <c r="F19" s="8" t="s">
        <v>153</v>
      </c>
      <c r="G19" s="5" t="s">
        <v>165</v>
      </c>
      <c r="H19" s="5" t="s">
        <v>38</v>
      </c>
      <c r="I19" s="5" t="s">
        <v>166</v>
      </c>
      <c r="J19" s="5" t="s">
        <v>167</v>
      </c>
      <c r="K19" s="5"/>
      <c r="L19" s="2"/>
      <c r="M19" s="2"/>
      <c r="N19" s="2"/>
      <c r="O19" s="2"/>
      <c r="P19" s="2"/>
      <c r="Q19" s="2"/>
      <c r="R19" s="2"/>
      <c r="S19" s="2"/>
      <c r="T19" s="2"/>
    </row>
    <row r="20" spans="1:20" ht="63" customHeight="1" x14ac:dyDescent="0.2">
      <c r="A20" s="5" t="s">
        <v>110</v>
      </c>
      <c r="B20" s="6" t="s">
        <v>1</v>
      </c>
      <c r="C20" s="7" t="s">
        <v>10</v>
      </c>
      <c r="D20" s="5" t="s">
        <v>27</v>
      </c>
      <c r="E20" s="8" t="s">
        <v>126</v>
      </c>
      <c r="F20" s="8" t="s">
        <v>128</v>
      </c>
      <c r="G20" s="5" t="s">
        <v>28</v>
      </c>
      <c r="H20" s="5" t="s">
        <v>38</v>
      </c>
      <c r="I20" s="5"/>
      <c r="J20" s="5" t="s">
        <v>29</v>
      </c>
      <c r="K20" s="5"/>
      <c r="L20" s="2"/>
      <c r="M20" s="2"/>
      <c r="N20" s="2"/>
      <c r="O20" s="2"/>
      <c r="P20" s="2"/>
      <c r="Q20" s="2"/>
      <c r="R20" s="2"/>
      <c r="S20" s="2"/>
      <c r="T20" s="2"/>
    </row>
    <row r="21" spans="1:20" s="22" customFormat="1" ht="63" customHeight="1" x14ac:dyDescent="0.2">
      <c r="A21" s="5" t="s">
        <v>172</v>
      </c>
      <c r="B21" s="6" t="s">
        <v>173</v>
      </c>
      <c r="C21" s="7" t="s">
        <v>174</v>
      </c>
      <c r="D21" s="5" t="s">
        <v>175</v>
      </c>
      <c r="E21" s="20" t="s">
        <v>178</v>
      </c>
      <c r="F21" s="8" t="s">
        <v>125</v>
      </c>
      <c r="G21" s="5" t="s">
        <v>176</v>
      </c>
      <c r="H21" s="5" t="s">
        <v>38</v>
      </c>
      <c r="I21" s="5" t="s">
        <v>177</v>
      </c>
      <c r="J21" s="5" t="s">
        <v>29</v>
      </c>
      <c r="K21" s="5"/>
    </row>
    <row r="22" spans="1:20" ht="87" customHeight="1" x14ac:dyDescent="0.2">
      <c r="A22" s="5" t="s">
        <v>33</v>
      </c>
      <c r="B22" s="6" t="s">
        <v>9</v>
      </c>
      <c r="C22" s="7" t="s">
        <v>30</v>
      </c>
      <c r="D22" s="5" t="s">
        <v>31</v>
      </c>
      <c r="E22" s="8" t="s">
        <v>127</v>
      </c>
      <c r="F22" s="8" t="s">
        <v>116</v>
      </c>
      <c r="G22" s="5" t="s">
        <v>32</v>
      </c>
      <c r="H22" s="5" t="s">
        <v>35</v>
      </c>
      <c r="I22" s="5" t="s">
        <v>46</v>
      </c>
      <c r="J22" s="5" t="s">
        <v>29</v>
      </c>
      <c r="K22" s="5"/>
      <c r="L22" s="2"/>
      <c r="M22" s="2"/>
      <c r="N22" s="2"/>
      <c r="O22" s="2"/>
      <c r="P22" s="2"/>
      <c r="Q22" s="2"/>
      <c r="R22" s="2"/>
      <c r="S22" s="2"/>
      <c r="T22" s="2"/>
    </row>
    <row r="23" spans="1:20" ht="33.5" customHeight="1" x14ac:dyDescent="0.2">
      <c r="A23" s="10" t="s">
        <v>112</v>
      </c>
      <c r="B23" s="11"/>
      <c r="D23" s="11"/>
      <c r="H23" s="11"/>
      <c r="I23" s="11"/>
      <c r="L23" s="2"/>
      <c r="M23" s="2"/>
      <c r="N23" s="2"/>
      <c r="O23" s="2"/>
      <c r="P23" s="2"/>
      <c r="Q23" s="2"/>
      <c r="R23" s="2"/>
      <c r="S23" s="2"/>
      <c r="T23" s="2"/>
    </row>
    <row r="24" spans="1:20" ht="33.5" customHeight="1" x14ac:dyDescent="0.2">
      <c r="A24" s="10" t="s">
        <v>113</v>
      </c>
      <c r="B24" s="11"/>
      <c r="D24" s="11"/>
      <c r="L24" s="2"/>
      <c r="M24" s="2"/>
      <c r="N24" s="2"/>
      <c r="O24" s="2"/>
      <c r="P24" s="2"/>
      <c r="Q24" s="2"/>
      <c r="R24" s="2"/>
      <c r="S24" s="2"/>
      <c r="T24" s="2"/>
    </row>
    <row r="25" spans="1:20" ht="33.5" customHeight="1" x14ac:dyDescent="0.2">
      <c r="B25" s="11"/>
      <c r="D25" s="11"/>
      <c r="L25" s="2"/>
      <c r="M25" s="2"/>
      <c r="N25" s="2"/>
      <c r="O25" s="2"/>
      <c r="P25" s="2"/>
      <c r="Q25" s="2"/>
      <c r="R25" s="2"/>
      <c r="S25" s="2"/>
      <c r="T25" s="2"/>
    </row>
  </sheetData>
  <sortState xmlns:xlrd2="http://schemas.microsoft.com/office/spreadsheetml/2017/richdata2" ref="A2:S23">
    <sortCondition ref="J2:J23"/>
  </sortState>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tabSelected="1" workbookViewId="0">
      <pane xSplit="3" topLeftCell="D1" activePane="topRight" state="frozen"/>
      <selection activeCell="A4" sqref="A4"/>
      <selection pane="topRight" activeCell="D28" sqref="D28"/>
    </sheetView>
  </sheetViews>
  <sheetFormatPr baseColWidth="10" defaultColWidth="8.83203125" defaultRowHeight="15" x14ac:dyDescent="0.2"/>
  <cols>
    <col min="1" max="1" width="16.83203125" style="37" customWidth="1"/>
    <col min="2" max="2" width="25.6640625" style="23" bestFit="1" customWidth="1"/>
    <col min="3" max="3" width="20.1640625" style="23" customWidth="1"/>
    <col min="4" max="4" width="39.5" style="37" customWidth="1"/>
    <col min="5" max="5" width="15.1640625" style="23" customWidth="1"/>
    <col min="6" max="6" width="10.33203125" style="23" customWidth="1"/>
    <col min="7" max="7" width="12.6640625" style="23" customWidth="1"/>
    <col min="8" max="8" width="10.33203125" style="23" customWidth="1"/>
    <col min="9" max="9" width="8.83203125" style="23"/>
    <col min="10" max="10" width="10.33203125" style="23" customWidth="1"/>
    <col min="11" max="11" width="12.5" style="23" customWidth="1"/>
    <col min="12" max="12" width="13.5" style="23" customWidth="1"/>
    <col min="13" max="16384" width="8.83203125" style="24"/>
  </cols>
  <sheetData>
    <row r="1" spans="1:12" x14ac:dyDescent="0.2">
      <c r="A1" s="23" t="s">
        <v>169</v>
      </c>
      <c r="D1" s="23"/>
    </row>
    <row r="2" spans="1:12" x14ac:dyDescent="0.2">
      <c r="A2" s="25" t="s">
        <v>171</v>
      </c>
      <c r="B2" s="26"/>
      <c r="C2" s="26"/>
      <c r="D2" s="26"/>
      <c r="E2" s="26"/>
      <c r="F2" s="26"/>
      <c r="G2" s="26"/>
      <c r="H2" s="26"/>
      <c r="I2" s="26"/>
      <c r="J2" s="26"/>
      <c r="K2" s="26"/>
      <c r="L2" s="26"/>
    </row>
    <row r="3" spans="1:12" x14ac:dyDescent="0.2">
      <c r="A3" s="27" t="s">
        <v>131</v>
      </c>
      <c r="B3" s="25"/>
      <c r="C3" s="25"/>
      <c r="D3" s="25"/>
      <c r="E3" s="25"/>
      <c r="F3" s="25"/>
      <c r="G3" s="25"/>
      <c r="H3" s="26"/>
      <c r="I3" s="26"/>
      <c r="J3" s="26"/>
      <c r="K3" s="26"/>
      <c r="L3" s="26"/>
    </row>
    <row r="4" spans="1:12" x14ac:dyDescent="0.2">
      <c r="A4" s="24"/>
      <c r="B4" s="24"/>
      <c r="C4" s="24"/>
      <c r="D4" s="24"/>
    </row>
    <row r="5" spans="1:12" s="26" customFormat="1" ht="64" x14ac:dyDescent="0.2">
      <c r="A5" s="28" t="s">
        <v>179</v>
      </c>
      <c r="B5" s="28" t="s">
        <v>2</v>
      </c>
      <c r="C5" s="28" t="s">
        <v>0</v>
      </c>
      <c r="D5" s="28" t="s">
        <v>3</v>
      </c>
      <c r="E5" s="28" t="s">
        <v>120</v>
      </c>
      <c r="F5" s="28" t="s">
        <v>115</v>
      </c>
      <c r="G5" s="28" t="s">
        <v>117</v>
      </c>
      <c r="H5" s="28" t="s">
        <v>170</v>
      </c>
      <c r="I5" s="28" t="s">
        <v>121</v>
      </c>
      <c r="J5" s="28" t="s">
        <v>118</v>
      </c>
      <c r="K5" s="28" t="s">
        <v>4</v>
      </c>
      <c r="L5" s="28" t="s">
        <v>148</v>
      </c>
    </row>
    <row r="6" spans="1:12" ht="32" x14ac:dyDescent="0.2">
      <c r="A6" s="29" t="s">
        <v>40</v>
      </c>
      <c r="B6" s="30" t="s">
        <v>11</v>
      </c>
      <c r="C6" s="31" t="s">
        <v>114</v>
      </c>
      <c r="D6" s="29" t="s">
        <v>39</v>
      </c>
      <c r="E6" s="32" t="s">
        <v>132</v>
      </c>
      <c r="F6" s="30" t="s">
        <v>122</v>
      </c>
      <c r="G6" s="33">
        <v>0.3</v>
      </c>
      <c r="H6" s="30">
        <v>200</v>
      </c>
      <c r="I6" s="30">
        <v>5</v>
      </c>
      <c r="J6" s="33">
        <f t="shared" ref="J6:J23" si="0">G6*H6*I6</f>
        <v>300</v>
      </c>
      <c r="K6" s="30">
        <v>1</v>
      </c>
      <c r="L6" s="33">
        <f>K6*J6</f>
        <v>300</v>
      </c>
    </row>
    <row r="7" spans="1:12" ht="16" customHeight="1" x14ac:dyDescent="0.2">
      <c r="A7" s="29" t="s">
        <v>95</v>
      </c>
      <c r="B7" s="30" t="s">
        <v>92</v>
      </c>
      <c r="C7" s="30" t="s">
        <v>93</v>
      </c>
      <c r="D7" s="29" t="s">
        <v>94</v>
      </c>
      <c r="E7" s="32" t="s">
        <v>124</v>
      </c>
      <c r="F7" s="30" t="s">
        <v>123</v>
      </c>
      <c r="G7" s="32">
        <v>0.8125</v>
      </c>
      <c r="H7" s="34">
        <v>20</v>
      </c>
      <c r="I7" s="30">
        <v>5</v>
      </c>
      <c r="J7" s="33">
        <f t="shared" si="0"/>
        <v>81.25</v>
      </c>
      <c r="K7" s="30">
        <v>1</v>
      </c>
      <c r="L7" s="33">
        <f>K7*J7</f>
        <v>81.25</v>
      </c>
    </row>
    <row r="8" spans="1:12" ht="16" x14ac:dyDescent="0.2">
      <c r="A8" s="29" t="s">
        <v>44</v>
      </c>
      <c r="B8" s="30" t="s">
        <v>7</v>
      </c>
      <c r="C8" s="30" t="s">
        <v>8</v>
      </c>
      <c r="D8" s="29" t="s">
        <v>5</v>
      </c>
      <c r="E8" s="32" t="s">
        <v>133</v>
      </c>
      <c r="F8" s="30" t="s">
        <v>125</v>
      </c>
      <c r="G8" s="32">
        <v>0.703125</v>
      </c>
      <c r="H8" s="34">
        <v>2.25</v>
      </c>
      <c r="I8" s="30">
        <v>5</v>
      </c>
      <c r="J8" s="33">
        <f t="shared" si="0"/>
        <v>7.91015625</v>
      </c>
      <c r="K8" s="30">
        <v>1</v>
      </c>
      <c r="L8" s="33">
        <f t="shared" ref="L8:L23" si="1">K8*J8</f>
        <v>7.91015625</v>
      </c>
    </row>
    <row r="9" spans="1:12" ht="16" x14ac:dyDescent="0.2">
      <c r="A9" s="29" t="s">
        <v>42</v>
      </c>
      <c r="B9" s="30" t="s">
        <v>23</v>
      </c>
      <c r="C9" s="30" t="s">
        <v>24</v>
      </c>
      <c r="D9" s="29" t="s">
        <v>25</v>
      </c>
      <c r="E9" s="32" t="s">
        <v>134</v>
      </c>
      <c r="F9" s="30" t="s">
        <v>116</v>
      </c>
      <c r="G9" s="32">
        <v>8.9</v>
      </c>
      <c r="H9" s="34">
        <v>4</v>
      </c>
      <c r="I9" s="30">
        <v>5</v>
      </c>
      <c r="J9" s="33">
        <f t="shared" si="0"/>
        <v>178</v>
      </c>
      <c r="K9" s="30">
        <v>1</v>
      </c>
      <c r="L9" s="33">
        <f t="shared" si="1"/>
        <v>178</v>
      </c>
    </row>
    <row r="10" spans="1:12" ht="16" x14ac:dyDescent="0.2">
      <c r="A10" s="29" t="s">
        <v>44</v>
      </c>
      <c r="B10" s="30" t="s">
        <v>12</v>
      </c>
      <c r="C10" s="30" t="s">
        <v>13</v>
      </c>
      <c r="D10" s="29" t="s">
        <v>14</v>
      </c>
      <c r="E10" s="32" t="s">
        <v>135</v>
      </c>
      <c r="F10" s="30" t="s">
        <v>116</v>
      </c>
      <c r="G10" s="32">
        <v>6.1781249999999996</v>
      </c>
      <c r="H10" s="34">
        <v>2</v>
      </c>
      <c r="I10" s="30">
        <v>5</v>
      </c>
      <c r="J10" s="33">
        <f t="shared" si="0"/>
        <v>61.78125</v>
      </c>
      <c r="K10" s="30">
        <v>1</v>
      </c>
      <c r="L10" s="33">
        <f t="shared" si="1"/>
        <v>61.78125</v>
      </c>
    </row>
    <row r="11" spans="1:12" ht="16" x14ac:dyDescent="0.2">
      <c r="A11" s="29" t="s">
        <v>44</v>
      </c>
      <c r="B11" s="30" t="s">
        <v>52</v>
      </c>
      <c r="C11" s="30" t="s">
        <v>51</v>
      </c>
      <c r="D11" s="29" t="s">
        <v>53</v>
      </c>
      <c r="E11" s="32" t="s">
        <v>136</v>
      </c>
      <c r="F11" s="30" t="s">
        <v>116</v>
      </c>
      <c r="G11" s="32">
        <v>11.875</v>
      </c>
      <c r="H11" s="34">
        <v>3</v>
      </c>
      <c r="I11" s="30">
        <v>5</v>
      </c>
      <c r="J11" s="33">
        <f t="shared" si="0"/>
        <v>178.125</v>
      </c>
      <c r="K11" s="30">
        <v>1</v>
      </c>
      <c r="L11" s="33">
        <f t="shared" si="1"/>
        <v>178.125</v>
      </c>
    </row>
    <row r="12" spans="1:12" ht="16" x14ac:dyDescent="0.2">
      <c r="A12" s="29" t="s">
        <v>44</v>
      </c>
      <c r="B12" s="30" t="s">
        <v>109</v>
      </c>
      <c r="C12" s="30" t="s">
        <v>104</v>
      </c>
      <c r="D12" s="29" t="s">
        <v>106</v>
      </c>
      <c r="E12" s="32" t="s">
        <v>137</v>
      </c>
      <c r="F12" s="30" t="s">
        <v>116</v>
      </c>
      <c r="G12" s="32">
        <v>8.25</v>
      </c>
      <c r="H12" s="34">
        <v>4</v>
      </c>
      <c r="I12" s="30">
        <v>5</v>
      </c>
      <c r="J12" s="33">
        <f t="shared" si="0"/>
        <v>165</v>
      </c>
      <c r="K12" s="30">
        <v>1</v>
      </c>
      <c r="L12" s="33">
        <f t="shared" si="1"/>
        <v>165</v>
      </c>
    </row>
    <row r="13" spans="1:12" ht="16" x14ac:dyDescent="0.2">
      <c r="A13" s="29" t="s">
        <v>44</v>
      </c>
      <c r="B13" s="30" t="s">
        <v>15</v>
      </c>
      <c r="C13" s="30" t="s">
        <v>16</v>
      </c>
      <c r="D13" s="29" t="s">
        <v>17</v>
      </c>
      <c r="E13" s="32" t="s">
        <v>138</v>
      </c>
      <c r="F13" s="30" t="s">
        <v>116</v>
      </c>
      <c r="G13" s="32">
        <v>2.1171875</v>
      </c>
      <c r="H13" s="34">
        <v>16</v>
      </c>
      <c r="I13" s="30">
        <v>5</v>
      </c>
      <c r="J13" s="33">
        <f t="shared" si="0"/>
        <v>169.375</v>
      </c>
      <c r="K13" s="30">
        <v>1</v>
      </c>
      <c r="L13" s="33">
        <f t="shared" si="1"/>
        <v>169.375</v>
      </c>
    </row>
    <row r="14" spans="1:12" ht="16" x14ac:dyDescent="0.2">
      <c r="A14" s="29" t="s">
        <v>33</v>
      </c>
      <c r="B14" s="30" t="s">
        <v>65</v>
      </c>
      <c r="C14" s="31" t="s">
        <v>63</v>
      </c>
      <c r="D14" s="29" t="s">
        <v>64</v>
      </c>
      <c r="E14" s="32" t="s">
        <v>139</v>
      </c>
      <c r="F14" s="30" t="s">
        <v>125</v>
      </c>
      <c r="G14" s="32">
        <v>1.015625</v>
      </c>
      <c r="H14" s="34">
        <v>1</v>
      </c>
      <c r="I14" s="30">
        <v>5</v>
      </c>
      <c r="J14" s="33">
        <f t="shared" si="0"/>
        <v>5.078125</v>
      </c>
      <c r="K14" s="30">
        <v>1</v>
      </c>
      <c r="L14" s="33">
        <f t="shared" si="1"/>
        <v>5.078125</v>
      </c>
    </row>
    <row r="15" spans="1:12" ht="16" x14ac:dyDescent="0.2">
      <c r="A15" s="29" t="s">
        <v>33</v>
      </c>
      <c r="B15" s="30" t="s">
        <v>81</v>
      </c>
      <c r="C15" s="30" t="s">
        <v>82</v>
      </c>
      <c r="D15" s="29" t="s">
        <v>86</v>
      </c>
      <c r="E15" s="32" t="s">
        <v>140</v>
      </c>
      <c r="F15" s="30" t="s">
        <v>128</v>
      </c>
      <c r="G15" s="32">
        <v>8.5</v>
      </c>
      <c r="H15" s="34">
        <v>5</v>
      </c>
      <c r="I15" s="30">
        <v>5</v>
      </c>
      <c r="J15" s="33">
        <f t="shared" si="0"/>
        <v>212.5</v>
      </c>
      <c r="K15" s="30">
        <v>1</v>
      </c>
      <c r="L15" s="33">
        <f t="shared" si="1"/>
        <v>212.5</v>
      </c>
    </row>
    <row r="16" spans="1:12" ht="16" x14ac:dyDescent="0.2">
      <c r="A16" s="29" t="s">
        <v>33</v>
      </c>
      <c r="B16" s="30" t="s">
        <v>70</v>
      </c>
      <c r="C16" s="30" t="s">
        <v>71</v>
      </c>
      <c r="D16" s="29" t="s">
        <v>72</v>
      </c>
      <c r="E16" s="32" t="s">
        <v>142</v>
      </c>
      <c r="F16" s="30" t="s">
        <v>125</v>
      </c>
      <c r="G16" s="32">
        <v>2.203125</v>
      </c>
      <c r="H16" s="34">
        <v>6</v>
      </c>
      <c r="I16" s="30">
        <v>5</v>
      </c>
      <c r="J16" s="33">
        <f t="shared" si="0"/>
        <v>66.09375</v>
      </c>
      <c r="K16" s="30">
        <v>1</v>
      </c>
      <c r="L16" s="33">
        <f t="shared" si="1"/>
        <v>66.09375</v>
      </c>
    </row>
    <row r="17" spans="1:12" ht="16" x14ac:dyDescent="0.2">
      <c r="A17" s="29" t="s">
        <v>33</v>
      </c>
      <c r="B17" s="30" t="s">
        <v>87</v>
      </c>
      <c r="C17" s="30" t="s">
        <v>88</v>
      </c>
      <c r="D17" s="29" t="s">
        <v>89</v>
      </c>
      <c r="E17" s="32" t="s">
        <v>144</v>
      </c>
      <c r="F17" s="30" t="s">
        <v>116</v>
      </c>
      <c r="G17" s="32">
        <v>7.333333333333333</v>
      </c>
      <c r="H17" s="34">
        <v>5</v>
      </c>
      <c r="I17" s="30">
        <v>5</v>
      </c>
      <c r="J17" s="33">
        <f t="shared" si="0"/>
        <v>183.33333333333331</v>
      </c>
      <c r="K17" s="30">
        <v>1</v>
      </c>
      <c r="L17" s="33">
        <f t="shared" si="1"/>
        <v>183.33333333333331</v>
      </c>
    </row>
    <row r="18" spans="1:12" ht="16" x14ac:dyDescent="0.2">
      <c r="A18" s="29" t="s">
        <v>101</v>
      </c>
      <c r="B18" s="30" t="s">
        <v>98</v>
      </c>
      <c r="C18" s="30" t="s">
        <v>100</v>
      </c>
      <c r="D18" s="29" t="s">
        <v>99</v>
      </c>
      <c r="E18" s="32" t="s">
        <v>145</v>
      </c>
      <c r="F18" s="30" t="s">
        <v>116</v>
      </c>
      <c r="G18" s="32">
        <v>1</v>
      </c>
      <c r="H18" s="34">
        <v>6</v>
      </c>
      <c r="I18" s="30">
        <v>5</v>
      </c>
      <c r="J18" s="33">
        <f t="shared" si="0"/>
        <v>30</v>
      </c>
      <c r="K18" s="30">
        <v>1</v>
      </c>
      <c r="L18" s="33">
        <f t="shared" si="1"/>
        <v>30</v>
      </c>
    </row>
    <row r="19" spans="1:12" ht="16" x14ac:dyDescent="0.2">
      <c r="A19" s="29" t="s">
        <v>149</v>
      </c>
      <c r="B19" s="30" t="s">
        <v>150</v>
      </c>
      <c r="C19" s="31" t="s">
        <v>168</v>
      </c>
      <c r="D19" s="29" t="s">
        <v>152</v>
      </c>
      <c r="E19" s="32">
        <v>11.84</v>
      </c>
      <c r="F19" s="30" t="s">
        <v>153</v>
      </c>
      <c r="G19" s="32">
        <v>11.84</v>
      </c>
      <c r="H19" s="34"/>
      <c r="I19" s="30">
        <v>5</v>
      </c>
      <c r="J19" s="33">
        <f t="shared" si="0"/>
        <v>0</v>
      </c>
      <c r="K19" s="30">
        <v>1</v>
      </c>
      <c r="L19" s="33">
        <f t="shared" si="1"/>
        <v>0</v>
      </c>
    </row>
    <row r="20" spans="1:12" ht="48" x14ac:dyDescent="0.2">
      <c r="A20" s="29" t="s">
        <v>158</v>
      </c>
      <c r="B20" s="30" t="s">
        <v>155</v>
      </c>
      <c r="C20" s="30" t="s">
        <v>154</v>
      </c>
      <c r="D20" s="29" t="s">
        <v>156</v>
      </c>
      <c r="E20" s="32">
        <v>18.989999999999998</v>
      </c>
      <c r="F20" s="30" t="s">
        <v>157</v>
      </c>
      <c r="G20" s="32">
        <v>18.989999999999998</v>
      </c>
      <c r="H20" s="34">
        <v>1</v>
      </c>
      <c r="I20" s="30">
        <v>5</v>
      </c>
      <c r="J20" s="33">
        <f t="shared" si="0"/>
        <v>94.949999999999989</v>
      </c>
      <c r="K20" s="30">
        <v>1</v>
      </c>
      <c r="L20" s="33">
        <f t="shared" si="1"/>
        <v>94.949999999999989</v>
      </c>
    </row>
    <row r="21" spans="1:12" ht="32" x14ac:dyDescent="0.2">
      <c r="A21" s="29" t="s">
        <v>110</v>
      </c>
      <c r="B21" s="30" t="s">
        <v>1</v>
      </c>
      <c r="C21" s="31" t="s">
        <v>10</v>
      </c>
      <c r="D21" s="29" t="s">
        <v>27</v>
      </c>
      <c r="E21" s="32" t="s">
        <v>146</v>
      </c>
      <c r="F21" s="30" t="s">
        <v>128</v>
      </c>
      <c r="G21" s="32">
        <v>11.03125</v>
      </c>
      <c r="H21" s="34">
        <v>1</v>
      </c>
      <c r="I21" s="30">
        <v>5</v>
      </c>
      <c r="J21" s="33">
        <f t="shared" si="0"/>
        <v>55.15625</v>
      </c>
      <c r="K21" s="30">
        <v>1</v>
      </c>
      <c r="L21" s="33">
        <f t="shared" si="1"/>
        <v>55.15625</v>
      </c>
    </row>
    <row r="22" spans="1:12" ht="16" x14ac:dyDescent="0.2">
      <c r="A22" s="29" t="s">
        <v>172</v>
      </c>
      <c r="B22" s="30" t="s">
        <v>173</v>
      </c>
      <c r="C22" s="31" t="s">
        <v>174</v>
      </c>
      <c r="D22" s="29" t="s">
        <v>175</v>
      </c>
      <c r="E22" s="32" t="s">
        <v>178</v>
      </c>
      <c r="F22" s="30" t="s">
        <v>125</v>
      </c>
      <c r="G22" s="32">
        <v>1.96</v>
      </c>
      <c r="H22" s="34">
        <v>25</v>
      </c>
      <c r="I22" s="30">
        <v>5</v>
      </c>
      <c r="J22" s="33">
        <f t="shared" si="0"/>
        <v>245</v>
      </c>
      <c r="K22" s="30">
        <v>1</v>
      </c>
      <c r="L22" s="33">
        <f t="shared" si="1"/>
        <v>245</v>
      </c>
    </row>
    <row r="23" spans="1:12" ht="16" x14ac:dyDescent="0.2">
      <c r="A23" s="29" t="s">
        <v>33</v>
      </c>
      <c r="B23" s="30" t="s">
        <v>9</v>
      </c>
      <c r="C23" s="31" t="s">
        <v>30</v>
      </c>
      <c r="D23" s="29" t="s">
        <v>31</v>
      </c>
      <c r="E23" s="32" t="s">
        <v>147</v>
      </c>
      <c r="F23" s="30" t="s">
        <v>116</v>
      </c>
      <c r="G23" s="32">
        <v>33</v>
      </c>
      <c r="H23" s="34">
        <v>2</v>
      </c>
      <c r="I23" s="30">
        <v>5</v>
      </c>
      <c r="J23" s="33">
        <f t="shared" si="0"/>
        <v>330</v>
      </c>
      <c r="K23" s="30">
        <v>1</v>
      </c>
      <c r="L23" s="33">
        <f t="shared" si="1"/>
        <v>330</v>
      </c>
    </row>
    <row r="24" spans="1:12" x14ac:dyDescent="0.2">
      <c r="A24" s="24"/>
      <c r="B24" s="24"/>
      <c r="C24" s="24"/>
      <c r="D24" s="24"/>
    </row>
    <row r="25" spans="1:12" x14ac:dyDescent="0.2">
      <c r="A25" s="35"/>
      <c r="B25" s="36"/>
      <c r="C25" s="36"/>
      <c r="D25" s="36"/>
    </row>
    <row r="26" spans="1:12" x14ac:dyDescent="0.2">
      <c r="A26" s="35"/>
      <c r="B26" s="36"/>
      <c r="C26" s="36"/>
      <c r="D26" s="36"/>
    </row>
  </sheetData>
  <mergeCells count="2">
    <mergeCell ref="A25:D25"/>
    <mergeCell ref="A26:D26"/>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Codling Moth Listed Chemicals</vt:lpstr>
      <vt:lpstr>Spray Cost Estimate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User</cp:lastModifiedBy>
  <dcterms:created xsi:type="dcterms:W3CDTF">2017-11-06T22:27:24Z</dcterms:created>
  <dcterms:modified xsi:type="dcterms:W3CDTF">2022-05-06T15:33:27Z</dcterms:modified>
</cp:coreProperties>
</file>