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94x541\Documents\Orchards\apple job\Growers Guide\"/>
    </mc:Choice>
  </mc:AlternateContent>
  <bookViews>
    <workbookView xWindow="0" yWindow="0" windowWidth="14028" windowHeight="2232"/>
  </bookViews>
  <sheets>
    <sheet name="Fencing Calculator Worksheet" sheetId="1" r:id="rId1"/>
    <sheet name="Ex. 1 6' deer fence low cost" sheetId="2" r:id="rId2"/>
    <sheet name="Ex. 2 8' fence higher quality"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3" l="1"/>
  <c r="G26" i="3"/>
  <c r="G8" i="3"/>
  <c r="G9" i="3"/>
  <c r="G10" i="3"/>
  <c r="G11" i="3"/>
  <c r="G12" i="3"/>
  <c r="G13" i="3"/>
  <c r="G14" i="3"/>
  <c r="G15" i="3"/>
  <c r="G16" i="3"/>
  <c r="G17" i="3"/>
  <c r="G7" i="3"/>
  <c r="G18" i="3"/>
  <c r="G19" i="3" s="1"/>
  <c r="G49" i="1"/>
  <c r="G47" i="1"/>
  <c r="G30" i="1"/>
  <c r="G31" i="1"/>
  <c r="G32" i="1"/>
  <c r="G33" i="1"/>
  <c r="G34" i="1"/>
  <c r="G35" i="1"/>
  <c r="G36" i="1"/>
  <c r="G37" i="1"/>
  <c r="G38" i="1"/>
  <c r="G39" i="1"/>
  <c r="G40" i="1"/>
  <c r="G41" i="1"/>
  <c r="G42" i="1"/>
  <c r="G43" i="1"/>
  <c r="G44" i="1"/>
  <c r="G45" i="1"/>
  <c r="G46" i="1"/>
  <c r="G29" i="1"/>
  <c r="G9" i="1"/>
  <c r="G24" i="1" s="1"/>
  <c r="G26" i="1" s="1"/>
  <c r="G10" i="1"/>
  <c r="G11" i="1"/>
  <c r="G12" i="1"/>
  <c r="G13" i="1"/>
  <c r="G14" i="1"/>
  <c r="G15" i="1"/>
  <c r="G16" i="1"/>
  <c r="G17" i="1"/>
  <c r="G18" i="1"/>
  <c r="G19" i="1"/>
  <c r="G21" i="1"/>
  <c r="G22" i="1"/>
  <c r="G23" i="1"/>
  <c r="G8" i="1"/>
</calcChain>
</file>

<file path=xl/sharedStrings.xml><?xml version="1.0" encoding="utf-8"?>
<sst xmlns="http://schemas.openxmlformats.org/spreadsheetml/2006/main" count="311" uniqueCount="160">
  <si>
    <t>Montana Orchard Fence Calculator</t>
  </si>
  <si>
    <t xml:space="preserve">  </t>
  </si>
  <si>
    <t xml:space="preserve"> </t>
  </si>
  <si>
    <t>Non-Electrified Deer or Elk Panel Fence</t>
  </si>
  <si>
    <t>Fencing Material</t>
  </si>
  <si>
    <t>Use</t>
  </si>
  <si>
    <t>Price Range</t>
  </si>
  <si>
    <t>Unit</t>
  </si>
  <si>
    <t>Your Price</t>
  </si>
  <si>
    <t>Your Amount Needed</t>
  </si>
  <si>
    <t>Your Cost Estimate</t>
  </si>
  <si>
    <t>47" Field Fence</t>
  </si>
  <si>
    <t>Woven wire type material for wildlife fence can be stacked or combined with other materials to get desired height for deer or elk</t>
  </si>
  <si>
    <t>$0.45-0.61</t>
  </si>
  <si>
    <t>Linear foot</t>
  </si>
  <si>
    <t>72" Field Fence</t>
  </si>
  <si>
    <t>Woven wire type material for deer fence</t>
  </si>
  <si>
    <t>$0.83-1.02</t>
  </si>
  <si>
    <t>96" Field Fence</t>
  </si>
  <si>
    <t>Woven wire type material for deer or elk fence</t>
  </si>
  <si>
    <t>$1.09-1.51</t>
  </si>
  <si>
    <t>72" Welded Wire</t>
  </si>
  <si>
    <t>Welded wire type material for deer fence, not as flexible as woven or knotted materials</t>
  </si>
  <si>
    <t>$1.05-1.40</t>
  </si>
  <si>
    <t>Staples 1 3/4" double barbed</t>
  </si>
  <si>
    <t>$1.50-2.87</t>
  </si>
  <si>
    <t>lb</t>
  </si>
  <si>
    <t>10' TPost</t>
  </si>
  <si>
    <t>1.33lb T-Posts for in between wood or drill stem posts, recommended approximately every 10-15ft</t>
  </si>
  <si>
    <t>$9.99-11.75</t>
  </si>
  <si>
    <t>each</t>
  </si>
  <si>
    <t xml:space="preserve">5" Diameter pressure treated wood post blunt </t>
  </si>
  <si>
    <t>Blunt posts will need to be augured in, should use 12 ft lengths, might need 13ft at corners depending on soil and design</t>
  </si>
  <si>
    <t>$19.6-25.00</t>
  </si>
  <si>
    <t>post</t>
  </si>
  <si>
    <t>5" Diameter pressure treated wood post pointed</t>
  </si>
  <si>
    <t>Pointed posts can be pounded in, should use 12 ft lengths might need 13ft at corners depending on soil and design</t>
  </si>
  <si>
    <t>24.1-26.50</t>
  </si>
  <si>
    <t xml:space="preserve">2 7/8" or 3 1/2" Diameter steel drill stem </t>
  </si>
  <si>
    <t>Comes in 32' lengths needs to be cut ($4.))/cut), several suppliers on craigslist.  Also available through several fencing contractors</t>
  </si>
  <si>
    <t>foot of pipe</t>
  </si>
  <si>
    <t>3 1/2 in pressure treated wood top rail</t>
  </si>
  <si>
    <t>Top rails add visual barriers to fences further discouraging deer and elk from jumping over.  Less expensive options include pvc pipe and flagging.</t>
  </si>
  <si>
    <t>$0.79-1.18</t>
  </si>
  <si>
    <t>linear foot</t>
  </si>
  <si>
    <t>two 8' gates for one 16' opening</t>
  </si>
  <si>
    <t>Use two 8' gates to provide 16' opening for equipment</t>
  </si>
  <si>
    <t>$250-650</t>
  </si>
  <si>
    <t>one 8' gates</t>
  </si>
  <si>
    <t>Strainer</t>
  </si>
  <si>
    <t>One strainer per brace wire</t>
  </si>
  <si>
    <t>$2.99-4.99</t>
  </si>
  <si>
    <t>Rental Equipment</t>
  </si>
  <si>
    <t>Post Pounder</t>
  </si>
  <si>
    <t>Price provided is for a post pounder that requires a track loader to operate</t>
  </si>
  <si>
    <t>$120-201.25</t>
  </si>
  <si>
    <t>per day</t>
  </si>
  <si>
    <t>Auger</t>
  </si>
  <si>
    <t>Price provided is for an auger that requires a track loader to operate</t>
  </si>
  <si>
    <t>$86.25-150</t>
  </si>
  <si>
    <t>Track loader</t>
  </si>
  <si>
    <t>166.75-390</t>
  </si>
  <si>
    <t>Total Cost for Materials</t>
  </si>
  <si>
    <t>Linear Feet of Fence</t>
  </si>
  <si>
    <t>Total Cost per linear foot</t>
  </si>
  <si>
    <t>Permanent High Tensile Electric Fence</t>
  </si>
  <si>
    <t>Description</t>
  </si>
  <si>
    <t>Item</t>
  </si>
  <si>
    <t>Price</t>
  </si>
  <si>
    <t>Hi Tensile Wire</t>
  </si>
  <si>
    <t>Use stainless steel 12.5 guage high tensile wire.  Number of wires and spacing between wires will depend on animals you are trying to exclude and overall fence design.  Most wildlife fences are 5-15 wires with a minimum spacing of 2"-6" at the bottom and 10"-30" toward the top of the fence.  Hot wires too close to the ground can cause problems with shorting out if vegetation is not controlled.</t>
  </si>
  <si>
    <t>$0.03-0.15</t>
  </si>
  <si>
    <t>Linear foot per single wire</t>
  </si>
  <si>
    <t>AC (110V) Energizer</t>
  </si>
  <si>
    <t>Energizer should be a minimum of 0.5 joules for exclusion of deer and 0.7 joules for exclusion of bears. Depending on your power source your energizer can be Ac (110V) plug in, powered by solar energy or battery operated.  Make sure the energizer you choose can cover the fence range.  The overall effectiveness of your energizer is dependent on the area being free of vegetation and other impedements to electrical flow.</t>
  </si>
  <si>
    <t>$79.99-200.00</t>
  </si>
  <si>
    <t>per charger</t>
  </si>
  <si>
    <t>Solar or Battery Energizer</t>
  </si>
  <si>
    <t>For use in areas where an electrical outlet is not available as a power source.  Prices listed are for chargers rated for 0.5 joules or over in wet soil</t>
  </si>
  <si>
    <t>$269.99-400.00</t>
  </si>
  <si>
    <t>Strainer Posts</t>
  </si>
  <si>
    <t>Strainer posts are carrying the load of the fence and can be steel, concrete or wood.  They should be strong enough to carry the load of the fence.  Required for braces and every 500ft minimum depending on aesthetic and fence design may be closer.  Prices listed are for 5" pressure treated wood posts.</t>
  </si>
  <si>
    <t>19.60-26.50</t>
  </si>
  <si>
    <t>per post</t>
  </si>
  <si>
    <t>In line T posts</t>
  </si>
  <si>
    <t>Recommended 1 per 30ft of fence can be used instead of fiberglass posts</t>
  </si>
  <si>
    <t>In Line Fiberglass posts</t>
  </si>
  <si>
    <t>Recommended 1 per 30ft of fence can be used instead of T-posts</t>
  </si>
  <si>
    <t>$1.99-14.49</t>
  </si>
  <si>
    <t>Fiberglass post clips</t>
  </si>
  <si>
    <t>1 per wire per in line fiberglass post</t>
  </si>
  <si>
    <t>$0.05-0.45</t>
  </si>
  <si>
    <t>per clip</t>
  </si>
  <si>
    <t>T post insulator</t>
  </si>
  <si>
    <t>1 per wire per in line T-post</t>
  </si>
  <si>
    <t>$0.13-0.62</t>
  </si>
  <si>
    <t>per insulator come in packs of 20-25</t>
  </si>
  <si>
    <t>Strainer post insulators</t>
  </si>
  <si>
    <t>1 per strainer post</t>
  </si>
  <si>
    <t>$0.22-0.52</t>
  </si>
  <si>
    <t>Insulated wire strainer</t>
  </si>
  <si>
    <t>1 per wire between two strainer posts</t>
  </si>
  <si>
    <t>$5.19-7.99</t>
  </si>
  <si>
    <t>per strainer</t>
  </si>
  <si>
    <t>Clamps/line tap connector</t>
  </si>
  <si>
    <t>2 per wire between two strainer posts, used to connect wires</t>
  </si>
  <si>
    <t>$0.50-1.81</t>
  </si>
  <si>
    <t>per connector come in packs of 10-100</t>
  </si>
  <si>
    <t>Ground rods</t>
  </si>
  <si>
    <t>Minimum of three ground rods required, should be placed at least 10' apart and 6' deep.</t>
  </si>
  <si>
    <t>$13.33-19.99</t>
  </si>
  <si>
    <t>per rod</t>
  </si>
  <si>
    <t>Ground rod clamp</t>
  </si>
  <si>
    <t>$1.99-5.29</t>
  </si>
  <si>
    <t>per clamp</t>
  </si>
  <si>
    <t>Underground Cable</t>
  </si>
  <si>
    <t>Carries electricity from energizer to the fence and between gates</t>
  </si>
  <si>
    <t>$0.30-0.54</t>
  </si>
  <si>
    <t xml:space="preserve">linear foot  </t>
  </si>
  <si>
    <t>Cost for Professionally Installed Wildlife Fence</t>
  </si>
  <si>
    <t>Below is a range of prices for professionally installed wildlife fences.  Prices are quoted per linear foot.  Costs decrease considerably with size as the cost of materials will go down if purchased in larger quantities.  Prices will vary depending on design, quality of soil, topography and materials used.</t>
  </si>
  <si>
    <t>Linear Feet</t>
  </si>
  <si>
    <t>Approximate acreage with in fence if fence is a square</t>
  </si>
  <si>
    <t>8 ft field fence with wooden posts and two eight foot gates</t>
  </si>
  <si>
    <t>8ft field fence with steel posts and two eight foot gates</t>
  </si>
  <si>
    <t>8ft high-tensil electric fence with at least 12 wires and two eight foot gates</t>
  </si>
  <si>
    <t>$10.20-$25.00</t>
  </si>
  <si>
    <t>$9.00-$25.00</t>
  </si>
  <si>
    <t>$5.50-$15.00</t>
  </si>
  <si>
    <t xml:space="preserve"> $9.10-25.00 </t>
  </si>
  <si>
    <t>$8.50-$25.00</t>
  </si>
  <si>
    <t>$5.50-$14.00</t>
  </si>
  <si>
    <t xml:space="preserve"> $7.00-25.00 </t>
  </si>
  <si>
    <t>$8.00-$25.00</t>
  </si>
  <si>
    <t>$5.50-$13.00</t>
  </si>
  <si>
    <t>Special thank you to the fencing contractors who participated in creating this worksheet inlcuding Skyline Fencing, AAA Fencing, Bill McCready, Mild Fencing in Kalispell, and Fence Crafters.</t>
  </si>
  <si>
    <t xml:space="preserve">To use this spreadsheet determine your estimated price of materials based on the range provided or your own research. Estimate the amount you will need of each item based on your fence design. To get your estimate in cost per linear foot include your fence size (highlighted orange) in the corresponding box. Your cost will then be automatically calculated for you. The prices provided in this worksheet represent a range of prices provided by local Montana dealers including Cowpoke, Axmen, Stevensville Country Store, Home Depot, Murdochs and Tractor Supply. Online retailers are not included as shipping prices add considerably to the price per unit and range depending on source. Following the calculators for panel and electric fences are quotes for three typical fence designs provided by professional installers in Western Montana. </t>
  </si>
  <si>
    <t xml:space="preserve">Installation of a quality fence is a necessity for any Montana horticulture crop. The type of fence you choose will depend on your wildlife pressure, your personal aesthetic, site specifics including soil depth and texture, and of course your budget. The spreadsheet below will help you estimate the costs for various types of fences so that you can choose the right fence for you. Keep in mind the height of the fence and the materials you choose will depend on your situation and pest pressure. If your orchard will only be visited by deer a 6 foot fence with a top rail is adequate, an 8 ft fence eliminates the need for a top rail. Adding a top rail will provide additional protection as a visual barrier from deer jumping over it and stability to the fence overall. If elk frequent the property you will need an 8 foot fence with a top rail as they can jump higher. For bear the fence must be electrified as they can climb fences. It is important to install a fence at the beginning of your orchard installation to not only provide protection for young trees but also prevent animals from becoming habituated to the area as a feeding ground. </t>
  </si>
  <si>
    <t>Amount Needed</t>
  </si>
  <si>
    <t>Cost Estimate</t>
  </si>
  <si>
    <t xml:space="preserve"> $ -   </t>
  </si>
  <si>
    <t>50# Staples 1 3/4" double barbed</t>
  </si>
  <si>
    <t>Attaching wire to wood posts</t>
  </si>
  <si>
    <t>Posts for in between wood or drill stem posts, recommended approximately every 10-15ft</t>
  </si>
  <si>
    <t>one post</t>
  </si>
  <si>
    <t>5" Diameter pressure treated wood post blunt</t>
  </si>
  <si>
    <t>Blunt posts will need to be augured in, should use 12 ft lengths</t>
  </si>
  <si>
    <t>Pointed posts can be pounded in, should use 12 ft lengths</t>
  </si>
  <si>
    <t>Top rails add visual barriers to fences further discouraging deer and elk from jumping over them.  They are not necessary if the panel fencing 6ft or higher for deer and 8ft for elk but they also provide structure to the fence making braces unnecessary.</t>
  </si>
  <si>
    <t>$0.91-1.18</t>
  </si>
  <si>
    <t>Total Material Costs</t>
  </si>
  <si>
    <t>Total per linear foot</t>
  </si>
  <si>
    <t>Requires track loader to operate</t>
  </si>
  <si>
    <t>Lower cost option requies a track loader to operate</t>
  </si>
  <si>
    <t>$86.25-172.50</t>
  </si>
  <si>
    <t>Will need if using either the post pounder or higher cost auger</t>
  </si>
  <si>
    <t>Total cost per linear foot with equipment rental</t>
  </si>
  <si>
    <t xml:space="preserve">This example is for a 6 ft fence with t-posts spaced approximately every 30ft and braces using 5' pressure treated wood posts at each corner.  Two 8ft gates are located in one corner of the square area eliminating the need for two additional braces.  Total linear feet is 990' (1.4 acres with a square perimeter of 247' on each side).  </t>
  </si>
  <si>
    <t xml:space="preserve">This is for an 8ft fence with 5" pressure treated wood posts spaced approximately every 30ft and braces using 5" pressure treated wood posts at each corner.  Two 8ft gates are located in one corner of the square area eliminating the need for two additional braces.  Total linear feet is 990' (1.4 acres with a square perimeter of 247ft on each side) for efficient use of woven wire which comes in 330ft rolls.  </t>
  </si>
  <si>
    <t>one 8' gate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</si>
</sst>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_([$$-409]* #,##0.00_);_([$$-409]* \(#,##0.00\);_([$$-409]*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1"/>
      <color theme="5" tint="-0.249977111117893"/>
      <name val="Calibri"/>
      <family val="2"/>
      <scheme val="minor"/>
    </font>
    <font>
      <b/>
      <i/>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0" fontId="0" fillId="0" borderId="0" xfId="0" applyAlignment="1">
      <alignment wrapText="1"/>
    </xf>
    <xf numFmtId="0" fontId="2" fillId="0" borderId="0" xfId="0" applyFont="1" applyAlignment="1">
      <alignment wrapText="1"/>
    </xf>
    <xf numFmtId="0" fontId="0" fillId="0" borderId="1" xfId="0" applyBorder="1" applyAlignment="1">
      <alignment wrapText="1"/>
    </xf>
    <xf numFmtId="0" fontId="5" fillId="2" borderId="0" xfId="0" applyFont="1" applyFill="1" applyAlignment="1">
      <alignment horizontal="center"/>
    </xf>
    <xf numFmtId="0" fontId="0" fillId="2" borderId="0" xfId="0" applyFill="1"/>
    <xf numFmtId="0" fontId="0" fillId="2" borderId="0" xfId="0" applyFill="1" applyAlignment="1">
      <alignment vertical="top" wrapText="1"/>
    </xf>
    <xf numFmtId="0" fontId="0" fillId="2" borderId="0" xfId="0" applyFill="1" applyAlignment="1">
      <alignment vertical="top" wrapText="1"/>
    </xf>
    <xf numFmtId="0" fontId="4" fillId="2" borderId="0" xfId="0" applyFont="1" applyFill="1" applyAlignment="1">
      <alignment vertical="top" wrapText="1"/>
    </xf>
    <xf numFmtId="0" fontId="2" fillId="2" borderId="0" xfId="0" applyFont="1" applyFill="1"/>
    <xf numFmtId="0" fontId="2" fillId="2" borderId="1" xfId="0" applyFont="1" applyFill="1" applyBorder="1"/>
    <xf numFmtId="0" fontId="2" fillId="2" borderId="1" xfId="0" applyFont="1" applyFill="1" applyBorder="1" applyAlignment="1">
      <alignment vertical="top" wrapText="1"/>
    </xf>
    <xf numFmtId="0" fontId="0" fillId="2" borderId="1" xfId="0" applyFill="1" applyBorder="1"/>
    <xf numFmtId="0" fontId="0" fillId="2" borderId="1" xfId="0" applyFill="1" applyBorder="1" applyAlignment="1">
      <alignment vertical="top" wrapText="1"/>
    </xf>
    <xf numFmtId="8" fontId="0" fillId="2" borderId="1" xfId="0" applyNumberFormat="1" applyFill="1" applyBorder="1"/>
    <xf numFmtId="0" fontId="3" fillId="2" borderId="1" xfId="0" applyFont="1" applyFill="1" applyBorder="1"/>
    <xf numFmtId="0" fontId="0" fillId="2" borderId="1" xfId="0" applyFill="1" applyBorder="1" applyAlignment="1">
      <alignment wrapText="1"/>
    </xf>
    <xf numFmtId="0" fontId="0" fillId="2" borderId="0" xfId="0" applyFill="1" applyAlignment="1">
      <alignment wrapText="1"/>
    </xf>
    <xf numFmtId="0" fontId="0" fillId="2" borderId="0" xfId="0" applyFill="1" applyAlignment="1">
      <alignment wrapText="1"/>
    </xf>
    <xf numFmtId="0" fontId="0" fillId="2" borderId="0" xfId="0" applyFill="1" applyAlignment="1"/>
    <xf numFmtId="0" fontId="2" fillId="0" borderId="0" xfId="0" applyFont="1" applyAlignment="1">
      <alignment wrapText="1"/>
    </xf>
    <xf numFmtId="8" fontId="0" fillId="0" borderId="1" xfId="0" applyNumberFormat="1" applyBorder="1" applyAlignment="1">
      <alignment wrapText="1"/>
    </xf>
    <xf numFmtId="0" fontId="0" fillId="0" borderId="1" xfId="0" applyBorder="1" applyAlignment="1">
      <alignment horizontal="right" wrapText="1"/>
    </xf>
    <xf numFmtId="8" fontId="0" fillId="0" borderId="1" xfId="0" applyNumberFormat="1" applyBorder="1" applyAlignment="1">
      <alignment horizontal="right" wrapText="1"/>
    </xf>
    <xf numFmtId="0" fontId="2" fillId="2" borderId="0" xfId="0" applyFont="1" applyFill="1" applyAlignment="1">
      <alignment wrapText="1"/>
    </xf>
    <xf numFmtId="0" fontId="2" fillId="2" borderId="0" xfId="0" applyFont="1" applyFill="1" applyAlignment="1">
      <alignment wrapText="1"/>
    </xf>
    <xf numFmtId="8" fontId="0" fillId="2" borderId="1" xfId="0" applyNumberFormat="1" applyFill="1" applyBorder="1" applyAlignment="1">
      <alignment wrapText="1"/>
    </xf>
    <xf numFmtId="0" fontId="2" fillId="2" borderId="2" xfId="0" applyFont="1" applyFill="1" applyBorder="1" applyAlignment="1">
      <alignment wrapText="1"/>
    </xf>
    <xf numFmtId="0" fontId="0" fillId="2" borderId="1" xfId="0" applyFill="1" applyBorder="1" applyAlignment="1">
      <alignment horizontal="right" wrapText="1"/>
    </xf>
    <xf numFmtId="8" fontId="0" fillId="2" borderId="1" xfId="0" applyNumberFormat="1" applyFill="1" applyBorder="1" applyAlignment="1">
      <alignment horizontal="right" wrapText="1"/>
    </xf>
    <xf numFmtId="0" fontId="0" fillId="2" borderId="0" xfId="0" applyFill="1" applyAlignment="1">
      <alignment horizontal="right" wrapText="1"/>
    </xf>
    <xf numFmtId="0" fontId="2" fillId="2" borderId="1" xfId="0" applyFont="1" applyFill="1" applyBorder="1" applyAlignment="1">
      <alignment horizontal="left" wrapText="1"/>
    </xf>
    <xf numFmtId="0" fontId="0" fillId="2" borderId="1" xfId="0" applyFill="1" applyBorder="1" applyAlignment="1">
      <alignment horizontal="left" wrapText="1"/>
    </xf>
    <xf numFmtId="0" fontId="0" fillId="2" borderId="0" xfId="0" applyFill="1" applyAlignment="1">
      <alignment horizontal="left" wrapText="1"/>
    </xf>
    <xf numFmtId="0" fontId="2" fillId="2" borderId="2" xfId="0" applyFont="1" applyFill="1" applyBorder="1" applyAlignment="1">
      <alignment horizontal="left" wrapText="1"/>
    </xf>
    <xf numFmtId="0" fontId="2" fillId="0" borderId="1" xfId="0" applyFont="1" applyBorder="1" applyAlignment="1">
      <alignment horizontal="left" wrapText="1"/>
    </xf>
    <xf numFmtId="44" fontId="0" fillId="0" borderId="1" xfId="1" applyFont="1" applyBorder="1" applyAlignment="1">
      <alignment horizontal="right" wrapText="1"/>
    </xf>
    <xf numFmtId="0" fontId="2" fillId="0" borderId="2" xfId="0" applyFont="1" applyBorder="1" applyAlignment="1">
      <alignment horizontal="left" wrapText="1"/>
    </xf>
    <xf numFmtId="164" fontId="0" fillId="0" borderId="1" xfId="0" applyNumberFormat="1" applyBorder="1" applyAlignment="1">
      <alignment wrapText="1"/>
    </xf>
    <xf numFmtId="44" fontId="0" fillId="0" borderId="1" xfId="1" applyFont="1" applyBorder="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tabSelected="1" topLeftCell="A43" workbookViewId="0">
      <selection activeCell="F56" sqref="F56"/>
    </sheetView>
  </sheetViews>
  <sheetFormatPr defaultRowHeight="14.4" x14ac:dyDescent="0.3"/>
  <cols>
    <col min="1" max="1" width="34.109375" style="5" customWidth="1"/>
    <col min="2" max="2" width="47.21875" style="6" customWidth="1"/>
    <col min="3" max="5" width="18.77734375" style="5" customWidth="1"/>
    <col min="6" max="6" width="21.44140625" style="5" customWidth="1"/>
    <col min="7" max="7" width="16.21875" style="5" customWidth="1"/>
    <col min="8" max="16384" width="8.88671875" style="5"/>
  </cols>
  <sheetData>
    <row r="1" spans="1:8" ht="18" x14ac:dyDescent="0.35">
      <c r="A1" s="4" t="s">
        <v>0</v>
      </c>
      <c r="B1" s="4"/>
      <c r="C1" s="4"/>
      <c r="D1" s="4"/>
      <c r="E1" s="4"/>
      <c r="F1" s="4"/>
      <c r="G1" s="4"/>
      <c r="H1" s="4"/>
    </row>
    <row r="2" spans="1:8" x14ac:dyDescent="0.3">
      <c r="A2" s="5" t="s">
        <v>1</v>
      </c>
      <c r="B2" s="6" t="s">
        <v>2</v>
      </c>
    </row>
    <row r="3" spans="1:8" ht="78.599999999999994" customHeight="1" x14ac:dyDescent="0.3">
      <c r="A3" s="7" t="s">
        <v>137</v>
      </c>
      <c r="B3" s="7"/>
      <c r="C3" s="7"/>
      <c r="D3" s="7"/>
      <c r="E3" s="7"/>
      <c r="F3" s="7"/>
      <c r="G3" s="7"/>
      <c r="H3" s="7"/>
    </row>
    <row r="4" spans="1:8" ht="59.4" customHeight="1" x14ac:dyDescent="0.3">
      <c r="A4" s="8" t="s">
        <v>136</v>
      </c>
      <c r="B4" s="7"/>
      <c r="C4" s="7"/>
      <c r="D4" s="7"/>
      <c r="E4" s="7"/>
      <c r="F4" s="7"/>
      <c r="G4" s="7"/>
      <c r="H4" s="7"/>
    </row>
    <row r="6" spans="1:8" x14ac:dyDescent="0.3">
      <c r="A6" s="9" t="s">
        <v>3</v>
      </c>
    </row>
    <row r="7" spans="1:8" x14ac:dyDescent="0.3">
      <c r="A7" s="10" t="s">
        <v>4</v>
      </c>
      <c r="B7" s="11" t="s">
        <v>5</v>
      </c>
      <c r="C7" s="10" t="s">
        <v>6</v>
      </c>
      <c r="D7" s="10" t="s">
        <v>7</v>
      </c>
      <c r="E7" s="10" t="s">
        <v>8</v>
      </c>
      <c r="F7" s="10" t="s">
        <v>9</v>
      </c>
      <c r="G7" s="10" t="s">
        <v>10</v>
      </c>
    </row>
    <row r="8" spans="1:8" ht="43.2" x14ac:dyDescent="0.3">
      <c r="A8" s="12" t="s">
        <v>11</v>
      </c>
      <c r="B8" s="13" t="s">
        <v>12</v>
      </c>
      <c r="C8" s="12" t="s">
        <v>13</v>
      </c>
      <c r="D8" s="12" t="s">
        <v>14</v>
      </c>
      <c r="E8" s="12"/>
      <c r="F8" s="12"/>
      <c r="G8" s="14">
        <f>E8*F8</f>
        <v>0</v>
      </c>
    </row>
    <row r="9" spans="1:8" x14ac:dyDescent="0.3">
      <c r="A9" s="12" t="s">
        <v>15</v>
      </c>
      <c r="B9" s="13" t="s">
        <v>16</v>
      </c>
      <c r="C9" s="12" t="s">
        <v>17</v>
      </c>
      <c r="D9" s="12" t="s">
        <v>14</v>
      </c>
      <c r="E9" s="12"/>
      <c r="F9" s="12"/>
      <c r="G9" s="14">
        <f t="shared" ref="G9:G23" si="0">E9*F9</f>
        <v>0</v>
      </c>
    </row>
    <row r="10" spans="1:8" x14ac:dyDescent="0.3">
      <c r="A10" s="12" t="s">
        <v>18</v>
      </c>
      <c r="B10" s="13" t="s">
        <v>19</v>
      </c>
      <c r="C10" s="12" t="s">
        <v>20</v>
      </c>
      <c r="D10" s="12" t="s">
        <v>14</v>
      </c>
      <c r="E10" s="12"/>
      <c r="F10" s="12"/>
      <c r="G10" s="14">
        <f t="shared" si="0"/>
        <v>0</v>
      </c>
    </row>
    <row r="11" spans="1:8" ht="28.8" x14ac:dyDescent="0.3">
      <c r="A11" s="12" t="s">
        <v>21</v>
      </c>
      <c r="B11" s="13" t="s">
        <v>22</v>
      </c>
      <c r="C11" s="12" t="s">
        <v>23</v>
      </c>
      <c r="D11" s="12" t="s">
        <v>14</v>
      </c>
      <c r="E11" s="12"/>
      <c r="F11" s="12"/>
      <c r="G11" s="14">
        <f t="shared" si="0"/>
        <v>0</v>
      </c>
    </row>
    <row r="12" spans="1:8" x14ac:dyDescent="0.3">
      <c r="A12" s="12" t="s">
        <v>24</v>
      </c>
      <c r="B12" s="13"/>
      <c r="C12" s="12" t="s">
        <v>25</v>
      </c>
      <c r="D12" s="12" t="s">
        <v>26</v>
      </c>
      <c r="E12" s="12"/>
      <c r="F12" s="12"/>
      <c r="G12" s="14">
        <f t="shared" si="0"/>
        <v>0</v>
      </c>
    </row>
    <row r="13" spans="1:8" ht="28.8" x14ac:dyDescent="0.3">
      <c r="A13" s="12" t="s">
        <v>27</v>
      </c>
      <c r="B13" s="13" t="s">
        <v>28</v>
      </c>
      <c r="C13" s="12" t="s">
        <v>29</v>
      </c>
      <c r="D13" s="12" t="s">
        <v>30</v>
      </c>
      <c r="E13" s="12"/>
      <c r="F13" s="12"/>
      <c r="G13" s="14">
        <f t="shared" si="0"/>
        <v>0</v>
      </c>
    </row>
    <row r="14" spans="1:8" ht="43.2" x14ac:dyDescent="0.3">
      <c r="A14" s="12" t="s">
        <v>31</v>
      </c>
      <c r="B14" s="13" t="s">
        <v>32</v>
      </c>
      <c r="C14" s="12" t="s">
        <v>33</v>
      </c>
      <c r="D14" s="12" t="s">
        <v>34</v>
      </c>
      <c r="E14" s="12"/>
      <c r="F14" s="12"/>
      <c r="G14" s="14">
        <f t="shared" si="0"/>
        <v>0</v>
      </c>
    </row>
    <row r="15" spans="1:8" ht="43.2" x14ac:dyDescent="0.3">
      <c r="A15" s="12" t="s">
        <v>35</v>
      </c>
      <c r="B15" s="13" t="s">
        <v>36</v>
      </c>
      <c r="C15" s="12" t="s">
        <v>37</v>
      </c>
      <c r="D15" s="12"/>
      <c r="E15" s="12"/>
      <c r="F15" s="12"/>
      <c r="G15" s="14">
        <f t="shared" si="0"/>
        <v>0</v>
      </c>
    </row>
    <row r="16" spans="1:8" ht="43.2" x14ac:dyDescent="0.3">
      <c r="A16" s="12" t="s">
        <v>38</v>
      </c>
      <c r="B16" s="13" t="s">
        <v>39</v>
      </c>
      <c r="C16" s="14">
        <v>2</v>
      </c>
      <c r="D16" s="12" t="s">
        <v>40</v>
      </c>
      <c r="E16" s="12"/>
      <c r="F16" s="12"/>
      <c r="G16" s="14">
        <f t="shared" si="0"/>
        <v>0</v>
      </c>
    </row>
    <row r="17" spans="1:7" ht="43.2" x14ac:dyDescent="0.3">
      <c r="A17" s="12" t="s">
        <v>41</v>
      </c>
      <c r="B17" s="13" t="s">
        <v>42</v>
      </c>
      <c r="C17" s="12" t="s">
        <v>43</v>
      </c>
      <c r="D17" s="12" t="s">
        <v>44</v>
      </c>
      <c r="E17" s="12"/>
      <c r="F17" s="12"/>
      <c r="G17" s="14">
        <f t="shared" si="0"/>
        <v>0</v>
      </c>
    </row>
    <row r="18" spans="1:7" x14ac:dyDescent="0.3">
      <c r="A18" s="12" t="s">
        <v>45</v>
      </c>
      <c r="B18" s="13" t="s">
        <v>46</v>
      </c>
      <c r="C18" s="12" t="s">
        <v>47</v>
      </c>
      <c r="D18" s="12" t="s">
        <v>48</v>
      </c>
      <c r="E18" s="12"/>
      <c r="F18" s="12"/>
      <c r="G18" s="14">
        <f t="shared" si="0"/>
        <v>0</v>
      </c>
    </row>
    <row r="19" spans="1:7" x14ac:dyDescent="0.3">
      <c r="A19" s="12" t="s">
        <v>49</v>
      </c>
      <c r="B19" s="13" t="s">
        <v>50</v>
      </c>
      <c r="C19" s="12" t="s">
        <v>51</v>
      </c>
      <c r="D19" s="12" t="s">
        <v>30</v>
      </c>
      <c r="E19" s="12"/>
      <c r="F19" s="12"/>
      <c r="G19" s="14">
        <f t="shared" si="0"/>
        <v>0</v>
      </c>
    </row>
    <row r="20" spans="1:7" x14ac:dyDescent="0.3">
      <c r="A20" s="10" t="s">
        <v>52</v>
      </c>
      <c r="B20" s="13"/>
      <c r="C20" s="12"/>
      <c r="D20" s="12"/>
      <c r="E20" s="12"/>
      <c r="F20" s="12"/>
      <c r="G20" s="14"/>
    </row>
    <row r="21" spans="1:7" ht="28.8" x14ac:dyDescent="0.3">
      <c r="A21" s="12" t="s">
        <v>53</v>
      </c>
      <c r="B21" s="13" t="s">
        <v>54</v>
      </c>
      <c r="C21" s="12" t="s">
        <v>55</v>
      </c>
      <c r="D21" s="12" t="s">
        <v>56</v>
      </c>
      <c r="E21" s="12"/>
      <c r="F21" s="12"/>
      <c r="G21" s="14">
        <f t="shared" si="0"/>
        <v>0</v>
      </c>
    </row>
    <row r="22" spans="1:7" ht="28.8" x14ac:dyDescent="0.3">
      <c r="A22" s="12" t="s">
        <v>57</v>
      </c>
      <c r="B22" s="13" t="s">
        <v>58</v>
      </c>
      <c r="C22" s="12" t="s">
        <v>59</v>
      </c>
      <c r="D22" s="12" t="s">
        <v>56</v>
      </c>
      <c r="E22" s="12"/>
      <c r="F22" s="12"/>
      <c r="G22" s="14">
        <f t="shared" si="0"/>
        <v>0</v>
      </c>
    </row>
    <row r="23" spans="1:7" x14ac:dyDescent="0.3">
      <c r="A23" s="12" t="s">
        <v>60</v>
      </c>
      <c r="B23" s="13"/>
      <c r="C23" s="12" t="s">
        <v>61</v>
      </c>
      <c r="D23" s="12" t="s">
        <v>56</v>
      </c>
      <c r="E23" s="12"/>
      <c r="F23" s="12"/>
      <c r="G23" s="14">
        <f t="shared" si="0"/>
        <v>0</v>
      </c>
    </row>
    <row r="24" spans="1:7" x14ac:dyDescent="0.3">
      <c r="F24" s="12" t="s">
        <v>62</v>
      </c>
      <c r="G24" s="14">
        <f>SUM(G8:G23)</f>
        <v>0</v>
      </c>
    </row>
    <row r="25" spans="1:7" x14ac:dyDescent="0.3">
      <c r="F25" s="15" t="s">
        <v>63</v>
      </c>
      <c r="G25" s="15">
        <v>500</v>
      </c>
    </row>
    <row r="26" spans="1:7" x14ac:dyDescent="0.3">
      <c r="F26" s="12" t="s">
        <v>64</v>
      </c>
      <c r="G26" s="14">
        <f>G24/G25</f>
        <v>0</v>
      </c>
    </row>
    <row r="28" spans="1:7" x14ac:dyDescent="0.3">
      <c r="A28" s="10" t="s">
        <v>65</v>
      </c>
      <c r="B28" s="11" t="s">
        <v>66</v>
      </c>
      <c r="C28" s="10" t="s">
        <v>67</v>
      </c>
      <c r="D28" s="10" t="s">
        <v>7</v>
      </c>
      <c r="E28" s="10" t="s">
        <v>68</v>
      </c>
      <c r="F28" s="10" t="s">
        <v>9</v>
      </c>
      <c r="G28" s="10" t="s">
        <v>10</v>
      </c>
    </row>
    <row r="29" spans="1:7" ht="115.2" x14ac:dyDescent="0.3">
      <c r="A29" s="12" t="s">
        <v>69</v>
      </c>
      <c r="B29" s="13" t="s">
        <v>70</v>
      </c>
      <c r="C29" s="12" t="s">
        <v>71</v>
      </c>
      <c r="D29" s="16" t="s">
        <v>72</v>
      </c>
      <c r="E29" s="12"/>
      <c r="F29" s="12"/>
      <c r="G29" s="14">
        <f>E29*F29</f>
        <v>0</v>
      </c>
    </row>
    <row r="30" spans="1:7" ht="115.2" x14ac:dyDescent="0.3">
      <c r="A30" s="12" t="s">
        <v>73</v>
      </c>
      <c r="B30" s="13" t="s">
        <v>74</v>
      </c>
      <c r="C30" s="12" t="s">
        <v>75</v>
      </c>
      <c r="D30" s="12" t="s">
        <v>76</v>
      </c>
      <c r="E30" s="12"/>
      <c r="F30" s="12"/>
      <c r="G30" s="14">
        <f t="shared" ref="G30:G46" si="1">E30*F30</f>
        <v>0</v>
      </c>
    </row>
    <row r="31" spans="1:7" ht="43.2" x14ac:dyDescent="0.3">
      <c r="A31" s="12" t="s">
        <v>77</v>
      </c>
      <c r="B31" s="13" t="s">
        <v>78</v>
      </c>
      <c r="C31" s="12" t="s">
        <v>79</v>
      </c>
      <c r="D31" s="12" t="s">
        <v>76</v>
      </c>
      <c r="E31" s="12"/>
      <c r="F31" s="12"/>
      <c r="G31" s="14">
        <f t="shared" si="1"/>
        <v>0</v>
      </c>
    </row>
    <row r="32" spans="1:7" ht="86.4" x14ac:dyDescent="0.3">
      <c r="A32" s="12" t="s">
        <v>80</v>
      </c>
      <c r="B32" s="13" t="s">
        <v>81</v>
      </c>
      <c r="C32" s="12" t="s">
        <v>82</v>
      </c>
      <c r="D32" s="12" t="s">
        <v>83</v>
      </c>
      <c r="E32" s="12"/>
      <c r="F32" s="12"/>
      <c r="G32" s="14">
        <f t="shared" si="1"/>
        <v>0</v>
      </c>
    </row>
    <row r="33" spans="1:7" ht="28.8" x14ac:dyDescent="0.3">
      <c r="A33" s="12" t="s">
        <v>84</v>
      </c>
      <c r="B33" s="13" t="s">
        <v>85</v>
      </c>
      <c r="C33" s="12" t="s">
        <v>29</v>
      </c>
      <c r="D33" s="12" t="s">
        <v>83</v>
      </c>
      <c r="E33" s="12"/>
      <c r="F33" s="12"/>
      <c r="G33" s="14">
        <f t="shared" si="1"/>
        <v>0</v>
      </c>
    </row>
    <row r="34" spans="1:7" ht="28.8" x14ac:dyDescent="0.3">
      <c r="A34" s="12" t="s">
        <v>86</v>
      </c>
      <c r="B34" s="13" t="s">
        <v>87</v>
      </c>
      <c r="C34" s="12" t="s">
        <v>88</v>
      </c>
      <c r="D34" s="12" t="s">
        <v>83</v>
      </c>
      <c r="E34" s="12"/>
      <c r="F34" s="12"/>
      <c r="G34" s="14">
        <f t="shared" si="1"/>
        <v>0</v>
      </c>
    </row>
    <row r="35" spans="1:7" x14ac:dyDescent="0.3">
      <c r="A35" s="12" t="s">
        <v>89</v>
      </c>
      <c r="B35" s="13" t="s">
        <v>90</v>
      </c>
      <c r="C35" s="12" t="s">
        <v>91</v>
      </c>
      <c r="D35" s="12" t="s">
        <v>92</v>
      </c>
      <c r="E35" s="12"/>
      <c r="F35" s="12"/>
      <c r="G35" s="14">
        <f t="shared" si="1"/>
        <v>0</v>
      </c>
    </row>
    <row r="36" spans="1:7" x14ac:dyDescent="0.3">
      <c r="A36" s="12" t="s">
        <v>93</v>
      </c>
      <c r="B36" s="13" t="s">
        <v>94</v>
      </c>
      <c r="C36" s="12" t="s">
        <v>95</v>
      </c>
      <c r="D36" s="12" t="s">
        <v>96</v>
      </c>
      <c r="E36" s="12"/>
      <c r="F36" s="12"/>
      <c r="G36" s="14">
        <f t="shared" si="1"/>
        <v>0</v>
      </c>
    </row>
    <row r="37" spans="1:7" x14ac:dyDescent="0.3">
      <c r="A37" s="12" t="s">
        <v>97</v>
      </c>
      <c r="B37" s="13" t="s">
        <v>98</v>
      </c>
      <c r="C37" s="12" t="s">
        <v>99</v>
      </c>
      <c r="D37" s="12" t="s">
        <v>96</v>
      </c>
      <c r="E37" s="12"/>
      <c r="F37" s="12"/>
      <c r="G37" s="14">
        <f t="shared" si="1"/>
        <v>0</v>
      </c>
    </row>
    <row r="38" spans="1:7" x14ac:dyDescent="0.3">
      <c r="A38" s="12" t="s">
        <v>100</v>
      </c>
      <c r="B38" s="13" t="s">
        <v>101</v>
      </c>
      <c r="C38" s="12" t="s">
        <v>102</v>
      </c>
      <c r="D38" s="12" t="s">
        <v>103</v>
      </c>
      <c r="E38" s="12"/>
      <c r="F38" s="12"/>
      <c r="G38" s="14">
        <f t="shared" si="1"/>
        <v>0</v>
      </c>
    </row>
    <row r="39" spans="1:7" ht="28.8" x14ac:dyDescent="0.3">
      <c r="A39" s="12" t="s">
        <v>104</v>
      </c>
      <c r="B39" s="13" t="s">
        <v>105</v>
      </c>
      <c r="C39" s="12" t="s">
        <v>106</v>
      </c>
      <c r="D39" s="12" t="s">
        <v>107</v>
      </c>
      <c r="E39" s="12"/>
      <c r="F39" s="12"/>
      <c r="G39" s="14">
        <f t="shared" si="1"/>
        <v>0</v>
      </c>
    </row>
    <row r="40" spans="1:7" ht="28.8" x14ac:dyDescent="0.3">
      <c r="A40" s="12" t="s">
        <v>108</v>
      </c>
      <c r="B40" s="13" t="s">
        <v>109</v>
      </c>
      <c r="C40" s="12" t="s">
        <v>110</v>
      </c>
      <c r="D40" s="12" t="s">
        <v>111</v>
      </c>
      <c r="E40" s="12"/>
      <c r="F40" s="12"/>
      <c r="G40" s="14">
        <f t="shared" si="1"/>
        <v>0</v>
      </c>
    </row>
    <row r="41" spans="1:7" x14ac:dyDescent="0.3">
      <c r="A41" s="12" t="s">
        <v>112</v>
      </c>
      <c r="B41" s="13"/>
      <c r="C41" s="12" t="s">
        <v>113</v>
      </c>
      <c r="D41" s="12" t="s">
        <v>114</v>
      </c>
      <c r="E41" s="12"/>
      <c r="F41" s="12"/>
      <c r="G41" s="14">
        <f t="shared" si="1"/>
        <v>0</v>
      </c>
    </row>
    <row r="42" spans="1:7" ht="28.8" x14ac:dyDescent="0.3">
      <c r="A42" s="12" t="s">
        <v>115</v>
      </c>
      <c r="B42" s="13" t="s">
        <v>116</v>
      </c>
      <c r="C42" s="12" t="s">
        <v>117</v>
      </c>
      <c r="D42" s="12" t="s">
        <v>118</v>
      </c>
      <c r="E42" s="12"/>
      <c r="F42" s="12"/>
      <c r="G42" s="14">
        <f t="shared" si="1"/>
        <v>0</v>
      </c>
    </row>
    <row r="43" spans="1:7" x14ac:dyDescent="0.3">
      <c r="A43" s="12" t="s">
        <v>52</v>
      </c>
      <c r="B43" s="13"/>
      <c r="C43" s="12"/>
      <c r="D43" s="12"/>
      <c r="E43" s="12"/>
      <c r="F43" s="12"/>
      <c r="G43" s="14">
        <f t="shared" si="1"/>
        <v>0</v>
      </c>
    </row>
    <row r="44" spans="1:7" ht="28.8" x14ac:dyDescent="0.3">
      <c r="A44" s="12" t="s">
        <v>53</v>
      </c>
      <c r="B44" s="13" t="s">
        <v>54</v>
      </c>
      <c r="C44" s="12" t="s">
        <v>55</v>
      </c>
      <c r="D44" s="12" t="s">
        <v>56</v>
      </c>
      <c r="E44" s="12"/>
      <c r="F44" s="12"/>
      <c r="G44" s="14">
        <f t="shared" si="1"/>
        <v>0</v>
      </c>
    </row>
    <row r="45" spans="1:7" ht="28.8" x14ac:dyDescent="0.3">
      <c r="A45" s="12" t="s">
        <v>57</v>
      </c>
      <c r="B45" s="13" t="s">
        <v>58</v>
      </c>
      <c r="C45" s="12" t="s">
        <v>59</v>
      </c>
      <c r="D45" s="12" t="s">
        <v>56</v>
      </c>
      <c r="E45" s="12"/>
      <c r="F45" s="12"/>
      <c r="G45" s="14">
        <f t="shared" si="1"/>
        <v>0</v>
      </c>
    </row>
    <row r="46" spans="1:7" x14ac:dyDescent="0.3">
      <c r="A46" s="12" t="s">
        <v>60</v>
      </c>
      <c r="B46" s="13"/>
      <c r="C46" s="12" t="s">
        <v>61</v>
      </c>
      <c r="D46" s="12" t="s">
        <v>56</v>
      </c>
      <c r="E46" s="12"/>
      <c r="F46" s="12"/>
      <c r="G46" s="14">
        <f t="shared" si="1"/>
        <v>0</v>
      </c>
    </row>
    <row r="47" spans="1:7" x14ac:dyDescent="0.3">
      <c r="F47" s="12" t="s">
        <v>62</v>
      </c>
      <c r="G47" s="14">
        <f>SUM(G29:G46)</f>
        <v>0</v>
      </c>
    </row>
    <row r="48" spans="1:7" x14ac:dyDescent="0.3">
      <c r="F48" s="15" t="s">
        <v>63</v>
      </c>
      <c r="G48" s="15">
        <v>500</v>
      </c>
    </row>
    <row r="49" spans="1:9" x14ac:dyDescent="0.3">
      <c r="F49" s="12" t="s">
        <v>64</v>
      </c>
      <c r="G49" s="14">
        <f>G47/G48</f>
        <v>0</v>
      </c>
    </row>
    <row r="51" spans="1:9" x14ac:dyDescent="0.3">
      <c r="A51" s="9" t="s">
        <v>119</v>
      </c>
    </row>
    <row r="52" spans="1:9" ht="33" customHeight="1" x14ac:dyDescent="0.3">
      <c r="A52" s="17" t="s">
        <v>120</v>
      </c>
      <c r="B52" s="17"/>
      <c r="C52" s="17"/>
      <c r="D52" s="17"/>
      <c r="E52" s="17"/>
      <c r="F52" s="17"/>
      <c r="G52" s="17"/>
      <c r="H52" s="17"/>
      <c r="I52" s="17"/>
    </row>
    <row r="54" spans="1:9" s="18" customFormat="1" ht="57.6" x14ac:dyDescent="0.3">
      <c r="A54" s="16" t="s">
        <v>121</v>
      </c>
      <c r="B54" s="16" t="s">
        <v>122</v>
      </c>
      <c r="C54" s="16" t="s">
        <v>123</v>
      </c>
      <c r="D54" s="16" t="s">
        <v>124</v>
      </c>
      <c r="E54" s="16" t="s">
        <v>125</v>
      </c>
    </row>
    <row r="55" spans="1:9" x14ac:dyDescent="0.3">
      <c r="A55" s="12">
        <v>500</v>
      </c>
      <c r="B55" s="13">
        <v>0.3</v>
      </c>
      <c r="C55" s="12" t="s">
        <v>126</v>
      </c>
      <c r="D55" s="12" t="s">
        <v>127</v>
      </c>
      <c r="E55" s="12" t="s">
        <v>128</v>
      </c>
    </row>
    <row r="56" spans="1:9" x14ac:dyDescent="0.3">
      <c r="A56" s="12">
        <v>1000</v>
      </c>
      <c r="B56" s="13">
        <v>1.4</v>
      </c>
      <c r="C56" s="12" t="s">
        <v>129</v>
      </c>
      <c r="D56" s="12" t="s">
        <v>130</v>
      </c>
      <c r="E56" s="12" t="s">
        <v>131</v>
      </c>
    </row>
    <row r="57" spans="1:9" x14ac:dyDescent="0.3">
      <c r="A57" s="12">
        <v>2000</v>
      </c>
      <c r="B57" s="13">
        <v>5.7</v>
      </c>
      <c r="C57" s="12" t="s">
        <v>132</v>
      </c>
      <c r="D57" s="12" t="s">
        <v>133</v>
      </c>
      <c r="E57" s="12" t="s">
        <v>134</v>
      </c>
    </row>
    <row r="61" spans="1:9" x14ac:dyDescent="0.3">
      <c r="A61" s="19" t="s">
        <v>135</v>
      </c>
      <c r="B61" s="19"/>
      <c r="C61" s="19"/>
      <c r="D61" s="19"/>
      <c r="E61" s="19"/>
      <c r="F61" s="19"/>
    </row>
  </sheetData>
  <mergeCells count="5">
    <mergeCell ref="A3:H3"/>
    <mergeCell ref="A4:H4"/>
    <mergeCell ref="A52:I52"/>
    <mergeCell ref="A61:F61"/>
    <mergeCell ref="A1:H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workbookViewId="0">
      <selection activeCell="B26" sqref="B26"/>
    </sheetView>
  </sheetViews>
  <sheetFormatPr defaultRowHeight="14.4" x14ac:dyDescent="0.3"/>
  <cols>
    <col min="1" max="1" width="39.44140625" style="5" customWidth="1"/>
    <col min="2" max="2" width="34.109375" style="5" customWidth="1"/>
    <col min="3" max="3" width="18.109375" style="5" customWidth="1"/>
    <col min="4" max="4" width="16.44140625" style="5" customWidth="1"/>
    <col min="5" max="5" width="8.88671875" style="5"/>
    <col min="6" max="6" width="17" style="5" customWidth="1"/>
    <col min="7" max="7" width="18.44140625" style="5" customWidth="1"/>
    <col min="8" max="16384" width="8.88671875" style="5"/>
  </cols>
  <sheetData>
    <row r="1" spans="1:26" x14ac:dyDescent="0.3">
      <c r="A1" s="18"/>
      <c r="B1" s="18"/>
      <c r="C1" s="18"/>
      <c r="D1" s="18"/>
      <c r="E1" s="18"/>
      <c r="F1" s="18"/>
      <c r="G1" s="18"/>
      <c r="H1" s="18"/>
      <c r="I1" s="18"/>
      <c r="J1" s="18"/>
      <c r="K1" s="18"/>
      <c r="L1" s="18"/>
      <c r="M1" s="18"/>
      <c r="N1" s="18"/>
      <c r="O1" s="18"/>
      <c r="P1" s="18"/>
      <c r="Q1" s="18"/>
      <c r="R1" s="18"/>
      <c r="S1" s="18"/>
      <c r="T1" s="18"/>
      <c r="U1" s="18"/>
      <c r="V1" s="18"/>
      <c r="W1" s="18"/>
      <c r="X1" s="18"/>
      <c r="Y1" s="18"/>
      <c r="Z1" s="18"/>
    </row>
    <row r="2" spans="1:26" ht="31.2" customHeight="1" x14ac:dyDescent="0.3">
      <c r="A2" s="24" t="s">
        <v>157</v>
      </c>
      <c r="B2" s="24"/>
      <c r="C2" s="24"/>
      <c r="D2" s="24"/>
      <c r="E2" s="24"/>
      <c r="F2" s="24"/>
      <c r="G2" s="24"/>
      <c r="H2" s="18"/>
      <c r="I2" s="18"/>
      <c r="J2" s="18"/>
      <c r="K2" s="18"/>
      <c r="L2" s="18"/>
      <c r="M2" s="18"/>
      <c r="N2" s="18"/>
      <c r="O2" s="18"/>
      <c r="P2" s="18"/>
      <c r="Q2" s="18"/>
      <c r="R2" s="18"/>
      <c r="S2" s="18"/>
      <c r="T2" s="18"/>
      <c r="U2" s="18"/>
      <c r="V2" s="18"/>
      <c r="W2" s="18"/>
      <c r="X2" s="18"/>
      <c r="Y2" s="18"/>
      <c r="Z2" s="18"/>
    </row>
    <row r="3" spans="1:26" x14ac:dyDescent="0.3">
      <c r="A3" s="18"/>
      <c r="B3" s="18"/>
      <c r="C3" s="18"/>
      <c r="D3" s="18"/>
      <c r="E3" s="18"/>
      <c r="F3" s="18"/>
      <c r="G3" s="18"/>
      <c r="H3" s="18"/>
      <c r="I3" s="18"/>
      <c r="J3" s="18"/>
      <c r="K3" s="18"/>
      <c r="L3" s="18"/>
      <c r="M3" s="18"/>
      <c r="N3" s="18"/>
      <c r="O3" s="18"/>
      <c r="P3" s="18"/>
      <c r="Q3" s="18"/>
      <c r="R3" s="18"/>
      <c r="S3" s="18"/>
      <c r="T3" s="18"/>
      <c r="U3" s="18"/>
      <c r="V3" s="18"/>
      <c r="W3" s="18"/>
      <c r="X3" s="18"/>
      <c r="Y3" s="18"/>
      <c r="Z3" s="18"/>
    </row>
    <row r="4" spans="1:26" x14ac:dyDescent="0.3">
      <c r="A4" s="18"/>
      <c r="B4" s="18"/>
      <c r="C4" s="18"/>
      <c r="D4" s="18"/>
      <c r="E4" s="18"/>
      <c r="F4" s="18"/>
      <c r="G4" s="18"/>
      <c r="H4" s="18"/>
      <c r="I4" s="18"/>
      <c r="J4" s="18"/>
      <c r="K4" s="18"/>
      <c r="L4" s="18"/>
      <c r="M4" s="18"/>
      <c r="N4" s="18"/>
      <c r="O4" s="18"/>
      <c r="P4" s="18"/>
      <c r="Q4" s="18"/>
      <c r="R4" s="18"/>
      <c r="S4" s="18"/>
      <c r="T4" s="18"/>
      <c r="U4" s="18"/>
      <c r="V4" s="18"/>
      <c r="W4" s="18"/>
      <c r="X4" s="18"/>
      <c r="Y4" s="18"/>
      <c r="Z4" s="18"/>
    </row>
    <row r="5" spans="1:26" x14ac:dyDescent="0.3">
      <c r="A5" s="25" t="s">
        <v>3</v>
      </c>
      <c r="B5" s="25"/>
      <c r="C5" s="25"/>
      <c r="D5" s="25"/>
      <c r="E5" s="25"/>
      <c r="F5" s="25"/>
      <c r="G5" s="25"/>
      <c r="H5" s="18"/>
      <c r="I5" s="18"/>
      <c r="J5" s="18"/>
      <c r="K5" s="18"/>
      <c r="L5" s="18"/>
      <c r="M5" s="18"/>
      <c r="N5" s="18"/>
      <c r="O5" s="18"/>
      <c r="P5" s="18"/>
      <c r="Q5" s="18"/>
      <c r="R5" s="18"/>
      <c r="S5" s="18"/>
      <c r="T5" s="18"/>
      <c r="U5" s="18"/>
      <c r="V5" s="18"/>
      <c r="W5" s="18"/>
      <c r="X5" s="18"/>
      <c r="Y5" s="18"/>
      <c r="Z5" s="18"/>
    </row>
    <row r="6" spans="1:26" x14ac:dyDescent="0.3">
      <c r="A6" s="31" t="s">
        <v>4</v>
      </c>
      <c r="B6" s="31" t="s">
        <v>5</v>
      </c>
      <c r="C6" s="31" t="s">
        <v>6</v>
      </c>
      <c r="D6" s="31" t="s">
        <v>7</v>
      </c>
      <c r="E6" s="31" t="s">
        <v>68</v>
      </c>
      <c r="F6" s="31" t="s">
        <v>138</v>
      </c>
      <c r="G6" s="31" t="s">
        <v>139</v>
      </c>
      <c r="H6" s="18"/>
      <c r="I6" s="18"/>
      <c r="J6" s="18"/>
      <c r="K6" s="18"/>
      <c r="L6" s="18"/>
      <c r="M6" s="18"/>
      <c r="N6" s="18"/>
      <c r="O6" s="18"/>
      <c r="P6" s="18"/>
      <c r="Q6" s="18"/>
      <c r="R6" s="18"/>
      <c r="S6" s="18"/>
      <c r="T6" s="18"/>
      <c r="U6" s="18"/>
      <c r="V6" s="18"/>
      <c r="W6" s="18"/>
      <c r="X6" s="18"/>
      <c r="Y6" s="18"/>
      <c r="Z6" s="18"/>
    </row>
    <row r="7" spans="1:26" ht="28.8" x14ac:dyDescent="0.3">
      <c r="A7" s="32" t="s">
        <v>11</v>
      </c>
      <c r="B7" s="32" t="s">
        <v>16</v>
      </c>
      <c r="C7" s="28" t="s">
        <v>13</v>
      </c>
      <c r="D7" s="28" t="s">
        <v>14</v>
      </c>
      <c r="E7" s="28"/>
      <c r="F7" s="28"/>
      <c r="G7" s="28" t="s">
        <v>140</v>
      </c>
      <c r="H7" s="18"/>
      <c r="I7" s="18"/>
      <c r="J7" s="18"/>
      <c r="K7" s="18"/>
      <c r="L7" s="18"/>
      <c r="M7" s="18"/>
      <c r="N7" s="18"/>
      <c r="O7" s="18"/>
      <c r="P7" s="18"/>
      <c r="Q7" s="18"/>
      <c r="R7" s="18"/>
      <c r="S7" s="18"/>
      <c r="T7" s="18"/>
      <c r="U7" s="18"/>
      <c r="V7" s="18"/>
      <c r="W7" s="18"/>
      <c r="X7" s="18"/>
      <c r="Y7" s="18"/>
      <c r="Z7" s="18"/>
    </row>
    <row r="8" spans="1:26" ht="28.8" x14ac:dyDescent="0.3">
      <c r="A8" s="32" t="s">
        <v>15</v>
      </c>
      <c r="B8" s="32" t="s">
        <v>16</v>
      </c>
      <c r="C8" s="28" t="s">
        <v>17</v>
      </c>
      <c r="D8" s="28" t="s">
        <v>14</v>
      </c>
      <c r="E8" s="29">
        <v>0.83</v>
      </c>
      <c r="F8" s="28">
        <v>990</v>
      </c>
      <c r="G8" s="29">
        <v>821.7</v>
      </c>
      <c r="H8" s="18"/>
      <c r="I8" s="18"/>
      <c r="J8" s="18"/>
      <c r="K8" s="18"/>
      <c r="L8" s="18"/>
      <c r="M8" s="18"/>
      <c r="N8" s="18"/>
      <c r="O8" s="18"/>
      <c r="P8" s="18"/>
      <c r="Q8" s="18"/>
      <c r="R8" s="18"/>
      <c r="S8" s="18"/>
      <c r="T8" s="18"/>
      <c r="U8" s="18"/>
      <c r="V8" s="18"/>
      <c r="W8" s="18"/>
      <c r="X8" s="18"/>
      <c r="Y8" s="18"/>
      <c r="Z8" s="18"/>
    </row>
    <row r="9" spans="1:26" ht="28.8" x14ac:dyDescent="0.3">
      <c r="A9" s="32" t="s">
        <v>18</v>
      </c>
      <c r="B9" s="32" t="s">
        <v>19</v>
      </c>
      <c r="C9" s="28" t="s">
        <v>20</v>
      </c>
      <c r="D9" s="28" t="s">
        <v>14</v>
      </c>
      <c r="E9" s="28"/>
      <c r="F9" s="28"/>
      <c r="G9" s="28" t="s">
        <v>140</v>
      </c>
      <c r="H9" s="18"/>
      <c r="I9" s="18"/>
      <c r="J9" s="18"/>
      <c r="K9" s="18"/>
      <c r="L9" s="18"/>
      <c r="M9" s="18"/>
      <c r="N9" s="18"/>
      <c r="O9" s="18"/>
      <c r="P9" s="18"/>
      <c r="Q9" s="18"/>
      <c r="R9" s="18"/>
      <c r="S9" s="18"/>
      <c r="T9" s="18"/>
      <c r="U9" s="18"/>
      <c r="V9" s="18"/>
      <c r="W9" s="18"/>
      <c r="X9" s="18"/>
      <c r="Y9" s="18"/>
      <c r="Z9" s="18"/>
    </row>
    <row r="10" spans="1:26" ht="43.2" x14ac:dyDescent="0.3">
      <c r="A10" s="32" t="s">
        <v>21</v>
      </c>
      <c r="B10" s="32" t="s">
        <v>22</v>
      </c>
      <c r="C10" s="28" t="s">
        <v>23</v>
      </c>
      <c r="D10" s="28" t="s">
        <v>14</v>
      </c>
      <c r="E10" s="28"/>
      <c r="F10" s="28"/>
      <c r="G10" s="28" t="s">
        <v>140</v>
      </c>
      <c r="H10" s="18"/>
      <c r="I10" s="18"/>
      <c r="J10" s="18"/>
      <c r="K10" s="18"/>
      <c r="L10" s="18"/>
      <c r="M10" s="18"/>
      <c r="N10" s="18"/>
      <c r="O10" s="18"/>
      <c r="P10" s="18"/>
      <c r="Q10" s="18"/>
      <c r="R10" s="18"/>
      <c r="S10" s="18"/>
      <c r="T10" s="18"/>
      <c r="U10" s="18"/>
      <c r="V10" s="18"/>
      <c r="W10" s="18"/>
      <c r="X10" s="18"/>
      <c r="Y10" s="18"/>
      <c r="Z10" s="18"/>
    </row>
    <row r="11" spans="1:26" x14ac:dyDescent="0.3">
      <c r="A11" s="32" t="s">
        <v>141</v>
      </c>
      <c r="B11" s="32" t="s">
        <v>142</v>
      </c>
      <c r="C11" s="28" t="s">
        <v>25</v>
      </c>
      <c r="D11" s="28" t="s">
        <v>26</v>
      </c>
      <c r="E11" s="29">
        <v>1.5</v>
      </c>
      <c r="F11" s="28">
        <v>8</v>
      </c>
      <c r="G11" s="29">
        <v>12</v>
      </c>
      <c r="H11" s="18"/>
      <c r="I11" s="18"/>
      <c r="J11" s="18"/>
      <c r="K11" s="18"/>
      <c r="L11" s="18"/>
      <c r="M11" s="18"/>
      <c r="N11" s="18"/>
      <c r="O11" s="18"/>
      <c r="P11" s="18"/>
      <c r="Q11" s="18"/>
      <c r="R11" s="18"/>
      <c r="S11" s="18"/>
      <c r="T11" s="18"/>
      <c r="U11" s="18"/>
      <c r="V11" s="18"/>
      <c r="W11" s="18"/>
      <c r="X11" s="18"/>
      <c r="Y11" s="18"/>
      <c r="Z11" s="18"/>
    </row>
    <row r="12" spans="1:26" ht="43.2" x14ac:dyDescent="0.3">
      <c r="A12" s="32" t="s">
        <v>27</v>
      </c>
      <c r="B12" s="32" t="s">
        <v>143</v>
      </c>
      <c r="C12" s="28" t="s">
        <v>29</v>
      </c>
      <c r="D12" s="28" t="s">
        <v>144</v>
      </c>
      <c r="E12" s="29">
        <v>9.99</v>
      </c>
      <c r="F12" s="28">
        <v>33</v>
      </c>
      <c r="G12" s="29">
        <v>329.67</v>
      </c>
      <c r="H12" s="18"/>
      <c r="I12" s="18"/>
      <c r="J12" s="18"/>
      <c r="K12" s="18"/>
      <c r="L12" s="18"/>
      <c r="M12" s="18"/>
      <c r="N12" s="18"/>
      <c r="O12" s="18"/>
      <c r="P12" s="18"/>
      <c r="Q12" s="18"/>
      <c r="R12" s="18"/>
      <c r="S12" s="18"/>
      <c r="T12" s="18"/>
      <c r="U12" s="18"/>
      <c r="V12" s="18"/>
      <c r="W12" s="18"/>
      <c r="X12" s="18"/>
      <c r="Y12" s="18"/>
      <c r="Z12" s="18"/>
    </row>
    <row r="13" spans="1:26" ht="28.8" x14ac:dyDescent="0.3">
      <c r="A13" s="32" t="s">
        <v>145</v>
      </c>
      <c r="B13" s="32" t="s">
        <v>146</v>
      </c>
      <c r="C13" s="29">
        <v>19.600000000000001</v>
      </c>
      <c r="D13" s="28" t="s">
        <v>144</v>
      </c>
      <c r="E13" s="29">
        <v>19.600000000000001</v>
      </c>
      <c r="F13" s="28">
        <v>13</v>
      </c>
      <c r="G13" s="29">
        <v>254.8</v>
      </c>
      <c r="H13" s="18"/>
      <c r="I13" s="18"/>
      <c r="J13" s="18"/>
      <c r="K13" s="18"/>
      <c r="L13" s="18"/>
      <c r="M13" s="18"/>
      <c r="N13" s="18"/>
      <c r="O13" s="18"/>
      <c r="P13" s="18"/>
      <c r="Q13" s="18"/>
      <c r="R13" s="18"/>
      <c r="S13" s="18"/>
      <c r="T13" s="18"/>
      <c r="U13" s="18"/>
      <c r="V13" s="18"/>
      <c r="W13" s="18"/>
      <c r="X13" s="18"/>
      <c r="Y13" s="18"/>
      <c r="Z13" s="18"/>
    </row>
    <row r="14" spans="1:26" ht="28.8" x14ac:dyDescent="0.3">
      <c r="A14" s="32" t="s">
        <v>35</v>
      </c>
      <c r="B14" s="32" t="s">
        <v>147</v>
      </c>
      <c r="C14" s="29">
        <v>24.1</v>
      </c>
      <c r="D14" s="28"/>
      <c r="E14" s="28"/>
      <c r="F14" s="28"/>
      <c r="G14" s="28" t="s">
        <v>140</v>
      </c>
      <c r="H14" s="18"/>
      <c r="I14" s="18"/>
      <c r="J14" s="18"/>
      <c r="K14" s="18"/>
      <c r="L14" s="18"/>
      <c r="M14" s="18"/>
      <c r="N14" s="18"/>
      <c r="O14" s="18"/>
      <c r="P14" s="18"/>
      <c r="Q14" s="18"/>
      <c r="R14" s="18"/>
      <c r="S14" s="18"/>
      <c r="T14" s="18"/>
      <c r="U14" s="18"/>
      <c r="V14" s="18"/>
      <c r="W14" s="18"/>
      <c r="X14" s="18"/>
      <c r="Y14" s="18"/>
      <c r="Z14" s="18"/>
    </row>
    <row r="15" spans="1:26" ht="57.6" x14ac:dyDescent="0.3">
      <c r="A15" s="32" t="s">
        <v>38</v>
      </c>
      <c r="B15" s="32" t="s">
        <v>39</v>
      </c>
      <c r="C15" s="29">
        <v>2</v>
      </c>
      <c r="D15" s="28" t="s">
        <v>40</v>
      </c>
      <c r="E15" s="28"/>
      <c r="F15" s="28"/>
      <c r="G15" s="28" t="s">
        <v>140</v>
      </c>
      <c r="H15" s="18"/>
      <c r="I15" s="18"/>
      <c r="J15" s="18"/>
      <c r="K15" s="18"/>
      <c r="L15" s="18"/>
      <c r="M15" s="18"/>
      <c r="N15" s="18"/>
      <c r="O15" s="18"/>
      <c r="P15" s="18"/>
      <c r="Q15" s="18"/>
      <c r="R15" s="18"/>
      <c r="S15" s="18"/>
      <c r="T15" s="18"/>
      <c r="U15" s="18"/>
      <c r="V15" s="18"/>
      <c r="W15" s="18"/>
      <c r="X15" s="18"/>
      <c r="Y15" s="18"/>
      <c r="Z15" s="18"/>
    </row>
    <row r="16" spans="1:26" ht="100.8" x14ac:dyDescent="0.3">
      <c r="A16" s="32" t="s">
        <v>41</v>
      </c>
      <c r="B16" s="32" t="s">
        <v>148</v>
      </c>
      <c r="C16" s="28" t="s">
        <v>149</v>
      </c>
      <c r="D16" s="28"/>
      <c r="E16" s="28"/>
      <c r="F16" s="28"/>
      <c r="G16" s="28" t="s">
        <v>140</v>
      </c>
      <c r="H16" s="18"/>
      <c r="I16" s="18"/>
      <c r="J16" s="18"/>
      <c r="K16" s="18"/>
      <c r="L16" s="18"/>
      <c r="M16" s="18"/>
      <c r="N16" s="18"/>
      <c r="O16" s="18"/>
      <c r="P16" s="18"/>
      <c r="Q16" s="18"/>
      <c r="R16" s="18"/>
      <c r="S16" s="18"/>
      <c r="T16" s="18"/>
      <c r="U16" s="18"/>
      <c r="V16" s="18"/>
      <c r="W16" s="18"/>
      <c r="X16" s="18"/>
      <c r="Y16" s="18"/>
      <c r="Z16" s="18"/>
    </row>
    <row r="17" spans="1:26" ht="28.8" x14ac:dyDescent="0.3">
      <c r="A17" s="32" t="s">
        <v>45</v>
      </c>
      <c r="B17" s="32" t="s">
        <v>46</v>
      </c>
      <c r="C17" s="28" t="s">
        <v>47</v>
      </c>
      <c r="D17" s="28" t="s">
        <v>48</v>
      </c>
      <c r="E17" s="29">
        <v>250</v>
      </c>
      <c r="F17" s="28">
        <v>2</v>
      </c>
      <c r="G17" s="29">
        <v>500</v>
      </c>
      <c r="H17" s="18"/>
      <c r="I17" s="18"/>
      <c r="J17" s="18"/>
      <c r="K17" s="18"/>
      <c r="L17" s="18"/>
      <c r="M17" s="18"/>
      <c r="N17" s="18"/>
      <c r="O17" s="18"/>
      <c r="P17" s="18"/>
      <c r="Q17" s="18"/>
      <c r="R17" s="18"/>
      <c r="S17" s="18"/>
      <c r="T17" s="18"/>
      <c r="U17" s="18"/>
      <c r="V17" s="18"/>
      <c r="W17" s="18"/>
      <c r="X17" s="18"/>
      <c r="Y17" s="18"/>
      <c r="Z17" s="18"/>
    </row>
    <row r="18" spans="1:26" ht="28.8" x14ac:dyDescent="0.3">
      <c r="A18" s="33"/>
      <c r="B18" s="33"/>
      <c r="C18" s="30"/>
      <c r="D18" s="30"/>
      <c r="E18" s="30"/>
      <c r="F18" s="28" t="s">
        <v>150</v>
      </c>
      <c r="G18" s="29">
        <v>1918.17</v>
      </c>
      <c r="H18" s="18"/>
      <c r="I18" s="18"/>
      <c r="J18" s="18"/>
      <c r="K18" s="18"/>
      <c r="L18" s="18"/>
      <c r="M18" s="18"/>
      <c r="N18" s="18"/>
      <c r="O18" s="18"/>
      <c r="P18" s="18"/>
      <c r="Q18" s="18"/>
      <c r="R18" s="18"/>
      <c r="S18" s="18"/>
      <c r="T18" s="18"/>
      <c r="U18" s="18"/>
      <c r="V18" s="18"/>
      <c r="W18" s="18"/>
      <c r="X18" s="18"/>
      <c r="Y18" s="18"/>
      <c r="Z18" s="18"/>
    </row>
    <row r="19" spans="1:26" ht="28.8" x14ac:dyDescent="0.3">
      <c r="A19" s="33"/>
      <c r="B19" s="33"/>
      <c r="C19" s="30"/>
      <c r="D19" s="30"/>
      <c r="E19" s="30"/>
      <c r="F19" s="28" t="s">
        <v>151</v>
      </c>
      <c r="G19" s="29">
        <v>1.94</v>
      </c>
      <c r="H19" s="18"/>
      <c r="I19" s="18"/>
      <c r="J19" s="18"/>
      <c r="K19" s="18"/>
      <c r="L19" s="18"/>
      <c r="M19" s="18"/>
      <c r="N19" s="18"/>
      <c r="O19" s="18"/>
      <c r="P19" s="18"/>
      <c r="Q19" s="18"/>
      <c r="R19" s="18"/>
      <c r="S19" s="18"/>
      <c r="T19" s="18"/>
      <c r="U19" s="18"/>
      <c r="V19" s="18"/>
      <c r="W19" s="18"/>
      <c r="X19" s="18"/>
      <c r="Y19" s="18"/>
      <c r="Z19" s="18"/>
    </row>
    <row r="20" spans="1:26" x14ac:dyDescent="0.3">
      <c r="A20" s="33"/>
      <c r="B20" s="33"/>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x14ac:dyDescent="0.3">
      <c r="A21" s="33"/>
      <c r="B21" s="33"/>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x14ac:dyDescent="0.3">
      <c r="A22" s="31" t="s">
        <v>52</v>
      </c>
      <c r="B22" s="34" t="s">
        <v>5</v>
      </c>
      <c r="C22" s="27" t="s">
        <v>6</v>
      </c>
      <c r="D22" s="27" t="s">
        <v>7</v>
      </c>
      <c r="E22" s="27" t="s">
        <v>68</v>
      </c>
      <c r="F22" s="27" t="s">
        <v>138</v>
      </c>
      <c r="G22" s="27" t="s">
        <v>139</v>
      </c>
      <c r="H22" s="18"/>
      <c r="I22" s="18"/>
      <c r="J22" s="18"/>
      <c r="K22" s="18"/>
      <c r="L22" s="18"/>
      <c r="M22" s="18"/>
      <c r="N22" s="18"/>
      <c r="O22" s="18"/>
      <c r="P22" s="18"/>
      <c r="Q22" s="18"/>
      <c r="R22" s="18"/>
      <c r="S22" s="18"/>
      <c r="T22" s="18"/>
      <c r="U22" s="18"/>
      <c r="V22" s="18"/>
      <c r="W22" s="18"/>
      <c r="X22" s="18"/>
      <c r="Y22" s="18"/>
      <c r="Z22" s="18"/>
    </row>
    <row r="23" spans="1:26" x14ac:dyDescent="0.3">
      <c r="A23" s="32" t="s">
        <v>53</v>
      </c>
      <c r="B23" s="32" t="s">
        <v>152</v>
      </c>
      <c r="C23" s="29">
        <v>201.25</v>
      </c>
      <c r="D23" s="28" t="s">
        <v>56</v>
      </c>
      <c r="E23" s="28"/>
      <c r="F23" s="28"/>
      <c r="G23" s="28" t="s">
        <v>140</v>
      </c>
      <c r="H23" s="18"/>
      <c r="I23" s="18"/>
      <c r="J23" s="18"/>
      <c r="K23" s="18"/>
      <c r="L23" s="18"/>
      <c r="M23" s="18"/>
      <c r="N23" s="18"/>
      <c r="O23" s="18"/>
      <c r="P23" s="18"/>
      <c r="Q23" s="18"/>
      <c r="R23" s="18"/>
      <c r="S23" s="18"/>
      <c r="T23" s="18"/>
      <c r="U23" s="18"/>
      <c r="V23" s="18"/>
      <c r="W23" s="18"/>
      <c r="X23" s="18"/>
      <c r="Y23" s="18"/>
      <c r="Z23" s="18"/>
    </row>
    <row r="24" spans="1:26" ht="28.8" x14ac:dyDescent="0.3">
      <c r="A24" s="32" t="s">
        <v>57</v>
      </c>
      <c r="B24" s="32" t="s">
        <v>153</v>
      </c>
      <c r="C24" s="28" t="s">
        <v>154</v>
      </c>
      <c r="D24" s="28" t="s">
        <v>56</v>
      </c>
      <c r="E24" s="29">
        <v>172.5</v>
      </c>
      <c r="F24" s="28">
        <v>2</v>
      </c>
      <c r="G24" s="29">
        <v>345</v>
      </c>
      <c r="H24" s="18"/>
      <c r="I24" s="18"/>
      <c r="J24" s="18"/>
      <c r="K24" s="18"/>
      <c r="L24" s="18"/>
      <c r="M24" s="18"/>
      <c r="N24" s="18"/>
      <c r="O24" s="18"/>
      <c r="P24" s="18"/>
      <c r="Q24" s="18"/>
      <c r="R24" s="18"/>
      <c r="S24" s="18"/>
      <c r="T24" s="18"/>
      <c r="U24" s="18"/>
      <c r="V24" s="18"/>
      <c r="W24" s="18"/>
      <c r="X24" s="18"/>
      <c r="Y24" s="18"/>
      <c r="Z24" s="18"/>
    </row>
    <row r="25" spans="1:26" ht="28.8" x14ac:dyDescent="0.3">
      <c r="A25" s="32" t="s">
        <v>60</v>
      </c>
      <c r="B25" s="32" t="s">
        <v>155</v>
      </c>
      <c r="C25" s="29">
        <v>166.75</v>
      </c>
      <c r="D25" s="28" t="s">
        <v>56</v>
      </c>
      <c r="E25" s="28"/>
      <c r="F25" s="28"/>
      <c r="G25" s="28" t="s">
        <v>140</v>
      </c>
      <c r="H25" s="18"/>
      <c r="I25" s="18"/>
      <c r="J25" s="18"/>
      <c r="K25" s="18"/>
      <c r="L25" s="18"/>
      <c r="M25" s="18"/>
      <c r="N25" s="18"/>
      <c r="O25" s="18"/>
      <c r="P25" s="18"/>
      <c r="Q25" s="18"/>
      <c r="R25" s="18"/>
      <c r="S25" s="18"/>
      <c r="T25" s="18"/>
      <c r="U25" s="18"/>
      <c r="V25" s="18"/>
      <c r="W25" s="18"/>
      <c r="X25" s="18"/>
      <c r="Y25" s="18"/>
      <c r="Z25" s="18"/>
    </row>
    <row r="26" spans="1:26" ht="43.2" x14ac:dyDescent="0.3">
      <c r="A26" s="33"/>
      <c r="B26" s="33"/>
      <c r="C26" s="18"/>
      <c r="D26" s="18"/>
      <c r="E26" s="18"/>
      <c r="F26" s="16" t="s">
        <v>156</v>
      </c>
      <c r="G26" s="26">
        <v>2.29</v>
      </c>
      <c r="H26" s="18"/>
      <c r="I26" s="18"/>
      <c r="J26" s="18"/>
      <c r="K26" s="18"/>
      <c r="L26" s="18"/>
      <c r="M26" s="18"/>
      <c r="N26" s="18"/>
      <c r="O26" s="18"/>
      <c r="P26" s="18"/>
      <c r="Q26" s="18"/>
      <c r="R26" s="18"/>
      <c r="S26" s="18"/>
      <c r="T26" s="18"/>
      <c r="U26" s="18"/>
      <c r="V26" s="18"/>
      <c r="W26" s="18"/>
      <c r="X26" s="18"/>
      <c r="Y26" s="18"/>
      <c r="Z26" s="18"/>
    </row>
    <row r="27" spans="1:26" x14ac:dyDescent="0.3">
      <c r="A27" s="33"/>
      <c r="B27" s="33"/>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x14ac:dyDescent="0.3">
      <c r="A28" s="33"/>
      <c r="B28" s="33"/>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x14ac:dyDescent="0.3">
      <c r="A29" s="33"/>
      <c r="B29" s="33"/>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x14ac:dyDescent="0.3">
      <c r="A30" s="33"/>
      <c r="B30" s="33"/>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x14ac:dyDescent="0.3">
      <c r="A31" s="33"/>
      <c r="B31" s="33"/>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x14ac:dyDescent="0.3">
      <c r="A32" s="33"/>
      <c r="B32" s="33"/>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x14ac:dyDescent="0.3">
      <c r="A33" s="33"/>
      <c r="B33" s="33"/>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x14ac:dyDescent="0.3">
      <c r="A34" s="33"/>
      <c r="B34" s="33"/>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x14ac:dyDescent="0.3">
      <c r="A35" s="33"/>
      <c r="B35" s="33"/>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x14ac:dyDescent="0.3">
      <c r="A36" s="33"/>
      <c r="B36" s="33"/>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x14ac:dyDescent="0.3">
      <c r="A37" s="33"/>
      <c r="B37" s="33"/>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x14ac:dyDescent="0.3">
      <c r="A38" s="33"/>
      <c r="B38" s="33"/>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x14ac:dyDescent="0.3">
      <c r="A39" s="33"/>
      <c r="B39" s="33"/>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x14ac:dyDescent="0.3">
      <c r="A40" s="33"/>
      <c r="B40" s="33"/>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x14ac:dyDescent="0.3">
      <c r="A41" s="33"/>
      <c r="B41" s="33"/>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x14ac:dyDescent="0.3">
      <c r="A42" s="33"/>
      <c r="B42" s="33"/>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x14ac:dyDescent="0.3">
      <c r="A43" s="33"/>
      <c r="B43" s="33"/>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x14ac:dyDescent="0.3">
      <c r="A44" s="33"/>
      <c r="B44" s="33"/>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x14ac:dyDescent="0.3">
      <c r="A45" s="33"/>
      <c r="B45" s="33"/>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x14ac:dyDescent="0.3">
      <c r="A46" s="33"/>
      <c r="B46" s="33"/>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x14ac:dyDescent="0.3">
      <c r="A47" s="33"/>
      <c r="B47" s="33"/>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x14ac:dyDescent="0.3">
      <c r="A48" s="33"/>
      <c r="B48" s="33"/>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x14ac:dyDescent="0.3">
      <c r="A49" s="33"/>
      <c r="B49" s="33"/>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x14ac:dyDescent="0.3">
      <c r="A50" s="33"/>
      <c r="B50" s="33"/>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x14ac:dyDescent="0.3">
      <c r="A51" s="33"/>
      <c r="B51" s="33"/>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x14ac:dyDescent="0.3">
      <c r="A52" s="33"/>
      <c r="B52" s="33"/>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x14ac:dyDescent="0.3">
      <c r="A53" s="33"/>
      <c r="B53" s="33"/>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x14ac:dyDescent="0.3">
      <c r="A54" s="33"/>
      <c r="B54" s="33"/>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x14ac:dyDescent="0.3">
      <c r="A55" s="33"/>
      <c r="B55" s="33"/>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x14ac:dyDescent="0.3">
      <c r="A56" s="33"/>
      <c r="B56" s="33"/>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x14ac:dyDescent="0.3">
      <c r="A57" s="33"/>
      <c r="B57" s="33"/>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x14ac:dyDescent="0.3">
      <c r="A58" s="33"/>
      <c r="B58" s="33"/>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x14ac:dyDescent="0.3">
      <c r="A59" s="33"/>
      <c r="B59" s="33"/>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x14ac:dyDescent="0.3">
      <c r="A60" s="33"/>
      <c r="B60" s="33"/>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x14ac:dyDescent="0.3">
      <c r="A61" s="33"/>
      <c r="B61" s="33"/>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x14ac:dyDescent="0.3">
      <c r="A62" s="33"/>
      <c r="B62" s="33"/>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x14ac:dyDescent="0.3">
      <c r="A63" s="33"/>
      <c r="B63" s="33"/>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x14ac:dyDescent="0.3">
      <c r="A64" s="33"/>
      <c r="B64" s="33"/>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3">
      <c r="A65" s="33"/>
      <c r="B65" s="33"/>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3">
      <c r="A66" s="33"/>
      <c r="B66" s="33"/>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3">
      <c r="A67" s="33"/>
      <c r="B67" s="33"/>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3">
      <c r="A68" s="33"/>
      <c r="B68" s="33"/>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3">
      <c r="A69" s="33"/>
      <c r="B69" s="33"/>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3">
      <c r="A70" s="33"/>
      <c r="B70" s="33"/>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3">
      <c r="A71" s="33"/>
      <c r="B71" s="33"/>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3">
      <c r="A72" s="33"/>
      <c r="B72" s="33"/>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3">
      <c r="A73" s="33"/>
      <c r="B73" s="33"/>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3">
      <c r="A74" s="33"/>
      <c r="B74" s="33"/>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3">
      <c r="A75" s="33"/>
      <c r="B75" s="33"/>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3">
      <c r="A76" s="33"/>
      <c r="B76" s="33"/>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3">
      <c r="A77" s="33"/>
      <c r="B77" s="33"/>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3">
      <c r="A78" s="33"/>
      <c r="B78" s="33"/>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3">
      <c r="A79" s="33"/>
      <c r="B79" s="33"/>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3">
      <c r="A80" s="33"/>
      <c r="B80" s="33"/>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3">
      <c r="A81" s="33"/>
      <c r="B81" s="33"/>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3">
      <c r="A82" s="33"/>
      <c r="B82" s="33"/>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3">
      <c r="A83" s="33"/>
      <c r="B83" s="33"/>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3">
      <c r="A84" s="33"/>
      <c r="B84" s="33"/>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3">
      <c r="A85" s="33"/>
      <c r="B85" s="33"/>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3">
      <c r="A86" s="33"/>
      <c r="B86" s="33"/>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3">
      <c r="A87" s="33"/>
      <c r="B87" s="33"/>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3">
      <c r="A88" s="33"/>
      <c r="B88" s="33"/>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3">
      <c r="A89" s="33"/>
      <c r="B89" s="33"/>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3">
      <c r="A90" s="33"/>
      <c r="B90" s="33"/>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3">
      <c r="A91" s="33"/>
      <c r="B91" s="33"/>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3">
      <c r="A92" s="33"/>
      <c r="B92" s="33"/>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3">
      <c r="A93" s="33"/>
      <c r="B93" s="33"/>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3">
      <c r="A94" s="33"/>
      <c r="B94" s="33"/>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3">
      <c r="A95" s="33"/>
      <c r="B95" s="33"/>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3">
      <c r="A96" s="33"/>
      <c r="B96" s="33"/>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3">
      <c r="A97" s="33"/>
      <c r="B97" s="33"/>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3">
      <c r="A98" s="33"/>
      <c r="B98" s="33"/>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3">
      <c r="A99" s="33"/>
      <c r="B99" s="33"/>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3">
      <c r="A100" s="33"/>
      <c r="B100" s="33"/>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3">
      <c r="A101" s="33"/>
      <c r="B101" s="33"/>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3">
      <c r="A102" s="33"/>
      <c r="B102" s="33"/>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3">
      <c r="A103" s="33"/>
      <c r="B103" s="33"/>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3">
      <c r="A104" s="33"/>
      <c r="B104" s="33"/>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3">
      <c r="A105" s="33"/>
      <c r="B105" s="33"/>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3">
      <c r="A106" s="33"/>
      <c r="B106" s="33"/>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3">
      <c r="A107" s="33"/>
      <c r="B107" s="33"/>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3">
      <c r="A108" s="33"/>
      <c r="B108" s="33"/>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3">
      <c r="A109" s="33"/>
      <c r="B109" s="33"/>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3">
      <c r="A110" s="33"/>
      <c r="B110" s="33"/>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3">
      <c r="A111" s="33"/>
      <c r="B111" s="33"/>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3">
      <c r="A112" s="33"/>
      <c r="B112" s="33"/>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3">
      <c r="A113" s="33"/>
      <c r="B113" s="33"/>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3">
      <c r="A114" s="33"/>
      <c r="B114" s="33"/>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3">
      <c r="A115" s="33"/>
      <c r="B115" s="33"/>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3">
      <c r="A116" s="33"/>
      <c r="B116" s="33"/>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3">
      <c r="A117" s="33"/>
      <c r="B117" s="33"/>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3">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3">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3">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3">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3">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3">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3">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3">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3">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3">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3">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3">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3">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3">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3">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3">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3">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3">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3">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3">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3">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3">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3">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3">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3">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3">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3">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3">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3">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3">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3">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3">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3">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3">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3">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3">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3">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3">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3">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3">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3">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3">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3">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3">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3">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3">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3">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3">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3">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3">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3">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3">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3">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3">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3">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3">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3">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3">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3">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3">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3">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3">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3">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3">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3">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3">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3">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3">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3">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3">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3">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3">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3">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3">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3">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3">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3">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3">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3">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3">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3">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3">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3">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x14ac:dyDescent="0.3">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x14ac:dyDescent="0.3">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x14ac:dyDescent="0.3">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x14ac:dyDescent="0.3">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x14ac:dyDescent="0.3">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x14ac:dyDescent="0.3">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x14ac:dyDescent="0.3">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x14ac:dyDescent="0.3">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x14ac:dyDescent="0.3">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x14ac:dyDescent="0.3">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x14ac:dyDescent="0.3">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x14ac:dyDescent="0.3">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x14ac:dyDescent="0.3">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x14ac:dyDescent="0.3">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x14ac:dyDescent="0.3">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x14ac:dyDescent="0.3">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x14ac:dyDescent="0.3">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x14ac:dyDescent="0.3">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x14ac:dyDescent="0.3">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x14ac:dyDescent="0.3">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x14ac:dyDescent="0.3">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x14ac:dyDescent="0.3">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x14ac:dyDescent="0.3">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x14ac:dyDescent="0.3">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x14ac:dyDescent="0.3">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x14ac:dyDescent="0.3">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x14ac:dyDescent="0.3">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x14ac:dyDescent="0.3">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x14ac:dyDescent="0.3">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x14ac:dyDescent="0.3">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x14ac:dyDescent="0.3">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x14ac:dyDescent="0.3">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x14ac:dyDescent="0.3">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x14ac:dyDescent="0.3">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x14ac:dyDescent="0.3">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x14ac:dyDescent="0.3">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x14ac:dyDescent="0.3">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x14ac:dyDescent="0.3">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x14ac:dyDescent="0.3">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x14ac:dyDescent="0.3">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x14ac:dyDescent="0.3">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x14ac:dyDescent="0.3">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x14ac:dyDescent="0.3">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x14ac:dyDescent="0.3">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x14ac:dyDescent="0.3">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x14ac:dyDescent="0.3">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x14ac:dyDescent="0.3">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x14ac:dyDescent="0.3">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x14ac:dyDescent="0.3">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x14ac:dyDescent="0.3">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x14ac:dyDescent="0.3">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x14ac:dyDescent="0.3">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x14ac:dyDescent="0.3">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x14ac:dyDescent="0.3">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x14ac:dyDescent="0.3">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x14ac:dyDescent="0.3">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x14ac:dyDescent="0.3">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x14ac:dyDescent="0.3">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x14ac:dyDescent="0.3">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x14ac:dyDescent="0.3">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x14ac:dyDescent="0.3">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x14ac:dyDescent="0.3">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x14ac:dyDescent="0.3">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x14ac:dyDescent="0.3">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x14ac:dyDescent="0.3">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x14ac:dyDescent="0.3">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x14ac:dyDescent="0.3">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x14ac:dyDescent="0.3">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x14ac:dyDescent="0.3">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x14ac:dyDescent="0.3">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x14ac:dyDescent="0.3">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x14ac:dyDescent="0.3">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x14ac:dyDescent="0.3">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x14ac:dyDescent="0.3">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x14ac:dyDescent="0.3">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x14ac:dyDescent="0.3">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x14ac:dyDescent="0.3">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x14ac:dyDescent="0.3">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x14ac:dyDescent="0.3">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x14ac:dyDescent="0.3">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x14ac:dyDescent="0.3">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x14ac:dyDescent="0.3">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x14ac:dyDescent="0.3">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x14ac:dyDescent="0.3">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x14ac:dyDescent="0.3">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x14ac:dyDescent="0.3">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x14ac:dyDescent="0.3">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x14ac:dyDescent="0.3">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x14ac:dyDescent="0.3">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x14ac:dyDescent="0.3">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x14ac:dyDescent="0.3">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x14ac:dyDescent="0.3">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x14ac:dyDescent="0.3">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x14ac:dyDescent="0.3">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x14ac:dyDescent="0.3">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x14ac:dyDescent="0.3">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x14ac:dyDescent="0.3">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x14ac:dyDescent="0.3">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x14ac:dyDescent="0.3">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x14ac:dyDescent="0.3">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x14ac:dyDescent="0.3">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x14ac:dyDescent="0.3">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x14ac:dyDescent="0.3">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x14ac:dyDescent="0.3">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x14ac:dyDescent="0.3">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x14ac:dyDescent="0.3">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x14ac:dyDescent="0.3">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x14ac:dyDescent="0.3">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x14ac:dyDescent="0.3">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x14ac:dyDescent="0.3">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x14ac:dyDescent="0.3">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x14ac:dyDescent="0.3">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x14ac:dyDescent="0.3">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x14ac:dyDescent="0.3">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x14ac:dyDescent="0.3">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x14ac:dyDescent="0.3">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x14ac:dyDescent="0.3">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x14ac:dyDescent="0.3">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x14ac:dyDescent="0.3">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x14ac:dyDescent="0.3">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x14ac:dyDescent="0.3">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x14ac:dyDescent="0.3">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x14ac:dyDescent="0.3">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x14ac:dyDescent="0.3">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x14ac:dyDescent="0.3">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x14ac:dyDescent="0.3">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x14ac:dyDescent="0.3">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x14ac:dyDescent="0.3">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x14ac:dyDescent="0.3">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x14ac:dyDescent="0.3">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x14ac:dyDescent="0.3">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x14ac:dyDescent="0.3">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x14ac:dyDescent="0.3">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x14ac:dyDescent="0.3">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x14ac:dyDescent="0.3">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x14ac:dyDescent="0.3">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x14ac:dyDescent="0.3">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x14ac:dyDescent="0.3">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x14ac:dyDescent="0.3">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x14ac:dyDescent="0.3">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x14ac:dyDescent="0.3">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x14ac:dyDescent="0.3">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x14ac:dyDescent="0.3">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x14ac:dyDescent="0.3">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x14ac:dyDescent="0.3">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x14ac:dyDescent="0.3">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x14ac:dyDescent="0.3">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x14ac:dyDescent="0.3">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x14ac:dyDescent="0.3">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x14ac:dyDescent="0.3">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x14ac:dyDescent="0.3">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x14ac:dyDescent="0.3">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x14ac:dyDescent="0.3">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x14ac:dyDescent="0.3">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x14ac:dyDescent="0.3">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x14ac:dyDescent="0.3">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x14ac:dyDescent="0.3">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x14ac:dyDescent="0.3">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x14ac:dyDescent="0.3">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x14ac:dyDescent="0.3">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x14ac:dyDescent="0.3">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x14ac:dyDescent="0.3">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x14ac:dyDescent="0.3">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x14ac:dyDescent="0.3">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x14ac:dyDescent="0.3">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x14ac:dyDescent="0.3">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x14ac:dyDescent="0.3">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x14ac:dyDescent="0.3">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x14ac:dyDescent="0.3">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x14ac:dyDescent="0.3">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x14ac:dyDescent="0.3">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x14ac:dyDescent="0.3">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x14ac:dyDescent="0.3">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x14ac:dyDescent="0.3">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x14ac:dyDescent="0.3">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x14ac:dyDescent="0.3">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x14ac:dyDescent="0.3">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x14ac:dyDescent="0.3">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x14ac:dyDescent="0.3">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x14ac:dyDescent="0.3">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x14ac:dyDescent="0.3">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x14ac:dyDescent="0.3">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x14ac:dyDescent="0.3">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x14ac:dyDescent="0.3">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x14ac:dyDescent="0.3">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x14ac:dyDescent="0.3">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x14ac:dyDescent="0.3">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x14ac:dyDescent="0.3">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x14ac:dyDescent="0.3">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x14ac:dyDescent="0.3">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x14ac:dyDescent="0.3">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x14ac:dyDescent="0.3">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x14ac:dyDescent="0.3">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x14ac:dyDescent="0.3">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x14ac:dyDescent="0.3">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x14ac:dyDescent="0.3">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x14ac:dyDescent="0.3">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x14ac:dyDescent="0.3">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x14ac:dyDescent="0.3">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x14ac:dyDescent="0.3">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x14ac:dyDescent="0.3">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x14ac:dyDescent="0.3">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x14ac:dyDescent="0.3">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x14ac:dyDescent="0.3">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x14ac:dyDescent="0.3">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x14ac:dyDescent="0.3">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x14ac:dyDescent="0.3">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x14ac:dyDescent="0.3">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x14ac:dyDescent="0.3">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x14ac:dyDescent="0.3">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x14ac:dyDescent="0.3">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x14ac:dyDescent="0.3">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x14ac:dyDescent="0.3">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x14ac:dyDescent="0.3">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x14ac:dyDescent="0.3">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x14ac:dyDescent="0.3">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x14ac:dyDescent="0.3">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x14ac:dyDescent="0.3">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x14ac:dyDescent="0.3">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x14ac:dyDescent="0.3">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x14ac:dyDescent="0.3">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x14ac:dyDescent="0.3">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x14ac:dyDescent="0.3">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x14ac:dyDescent="0.3">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x14ac:dyDescent="0.3">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x14ac:dyDescent="0.3">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x14ac:dyDescent="0.3">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x14ac:dyDescent="0.3">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x14ac:dyDescent="0.3">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x14ac:dyDescent="0.3">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x14ac:dyDescent="0.3">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x14ac:dyDescent="0.3">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x14ac:dyDescent="0.3">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x14ac:dyDescent="0.3">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x14ac:dyDescent="0.3">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x14ac:dyDescent="0.3">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x14ac:dyDescent="0.3">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x14ac:dyDescent="0.3">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x14ac:dyDescent="0.3">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x14ac:dyDescent="0.3">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x14ac:dyDescent="0.3">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x14ac:dyDescent="0.3">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x14ac:dyDescent="0.3">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x14ac:dyDescent="0.3">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x14ac:dyDescent="0.3">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x14ac:dyDescent="0.3">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x14ac:dyDescent="0.3">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x14ac:dyDescent="0.3">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x14ac:dyDescent="0.3">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x14ac:dyDescent="0.3">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x14ac:dyDescent="0.3">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x14ac:dyDescent="0.3">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x14ac:dyDescent="0.3">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x14ac:dyDescent="0.3">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x14ac:dyDescent="0.3">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x14ac:dyDescent="0.3">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x14ac:dyDescent="0.3">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x14ac:dyDescent="0.3">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x14ac:dyDescent="0.3">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x14ac:dyDescent="0.3">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x14ac:dyDescent="0.3">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x14ac:dyDescent="0.3">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x14ac:dyDescent="0.3">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x14ac:dyDescent="0.3">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x14ac:dyDescent="0.3">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x14ac:dyDescent="0.3">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x14ac:dyDescent="0.3">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x14ac:dyDescent="0.3">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x14ac:dyDescent="0.3">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x14ac:dyDescent="0.3">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x14ac:dyDescent="0.3">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x14ac:dyDescent="0.3">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x14ac:dyDescent="0.3">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x14ac:dyDescent="0.3">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x14ac:dyDescent="0.3">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x14ac:dyDescent="0.3">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x14ac:dyDescent="0.3">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x14ac:dyDescent="0.3">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x14ac:dyDescent="0.3">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x14ac:dyDescent="0.3">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x14ac:dyDescent="0.3">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x14ac:dyDescent="0.3">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x14ac:dyDescent="0.3">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x14ac:dyDescent="0.3">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x14ac:dyDescent="0.3">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x14ac:dyDescent="0.3">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x14ac:dyDescent="0.3">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x14ac:dyDescent="0.3">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x14ac:dyDescent="0.3">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x14ac:dyDescent="0.3">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x14ac:dyDescent="0.3">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x14ac:dyDescent="0.3">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x14ac:dyDescent="0.3">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x14ac:dyDescent="0.3">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x14ac:dyDescent="0.3">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x14ac:dyDescent="0.3">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x14ac:dyDescent="0.3">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x14ac:dyDescent="0.3">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x14ac:dyDescent="0.3">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x14ac:dyDescent="0.3">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x14ac:dyDescent="0.3">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x14ac:dyDescent="0.3">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x14ac:dyDescent="0.3">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x14ac:dyDescent="0.3">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x14ac:dyDescent="0.3">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x14ac:dyDescent="0.3">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x14ac:dyDescent="0.3">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x14ac:dyDescent="0.3">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x14ac:dyDescent="0.3">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x14ac:dyDescent="0.3">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x14ac:dyDescent="0.3">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x14ac:dyDescent="0.3">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x14ac:dyDescent="0.3">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x14ac:dyDescent="0.3">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x14ac:dyDescent="0.3">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x14ac:dyDescent="0.3">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x14ac:dyDescent="0.3">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x14ac:dyDescent="0.3">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x14ac:dyDescent="0.3">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x14ac:dyDescent="0.3">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x14ac:dyDescent="0.3">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x14ac:dyDescent="0.3">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x14ac:dyDescent="0.3">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x14ac:dyDescent="0.3">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x14ac:dyDescent="0.3">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x14ac:dyDescent="0.3">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x14ac:dyDescent="0.3">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x14ac:dyDescent="0.3">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x14ac:dyDescent="0.3">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x14ac:dyDescent="0.3">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x14ac:dyDescent="0.3">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x14ac:dyDescent="0.3">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x14ac:dyDescent="0.3">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x14ac:dyDescent="0.3">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x14ac:dyDescent="0.3">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x14ac:dyDescent="0.3">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x14ac:dyDescent="0.3">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x14ac:dyDescent="0.3">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x14ac:dyDescent="0.3">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x14ac:dyDescent="0.3">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x14ac:dyDescent="0.3">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x14ac:dyDescent="0.3">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x14ac:dyDescent="0.3">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x14ac:dyDescent="0.3">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x14ac:dyDescent="0.3">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x14ac:dyDescent="0.3">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x14ac:dyDescent="0.3">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x14ac:dyDescent="0.3">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x14ac:dyDescent="0.3">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x14ac:dyDescent="0.3">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x14ac:dyDescent="0.3">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x14ac:dyDescent="0.3">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x14ac:dyDescent="0.3">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x14ac:dyDescent="0.3">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x14ac:dyDescent="0.3">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x14ac:dyDescent="0.3">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x14ac:dyDescent="0.3">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x14ac:dyDescent="0.3">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x14ac:dyDescent="0.3">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x14ac:dyDescent="0.3">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x14ac:dyDescent="0.3">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x14ac:dyDescent="0.3">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x14ac:dyDescent="0.3">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x14ac:dyDescent="0.3">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x14ac:dyDescent="0.3">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x14ac:dyDescent="0.3">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x14ac:dyDescent="0.3">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x14ac:dyDescent="0.3">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x14ac:dyDescent="0.3">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x14ac:dyDescent="0.3">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x14ac:dyDescent="0.3">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x14ac:dyDescent="0.3">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x14ac:dyDescent="0.3">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x14ac:dyDescent="0.3">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x14ac:dyDescent="0.3">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x14ac:dyDescent="0.3">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x14ac:dyDescent="0.3">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x14ac:dyDescent="0.3">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x14ac:dyDescent="0.3">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x14ac:dyDescent="0.3">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x14ac:dyDescent="0.3">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x14ac:dyDescent="0.3">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x14ac:dyDescent="0.3">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x14ac:dyDescent="0.3">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x14ac:dyDescent="0.3">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x14ac:dyDescent="0.3">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x14ac:dyDescent="0.3">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x14ac:dyDescent="0.3">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x14ac:dyDescent="0.3">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x14ac:dyDescent="0.3">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x14ac:dyDescent="0.3">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x14ac:dyDescent="0.3">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x14ac:dyDescent="0.3">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x14ac:dyDescent="0.3">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x14ac:dyDescent="0.3">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x14ac:dyDescent="0.3">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x14ac:dyDescent="0.3">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x14ac:dyDescent="0.3">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x14ac:dyDescent="0.3">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x14ac:dyDescent="0.3">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x14ac:dyDescent="0.3">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x14ac:dyDescent="0.3">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x14ac:dyDescent="0.3">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x14ac:dyDescent="0.3">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x14ac:dyDescent="0.3">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x14ac:dyDescent="0.3">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x14ac:dyDescent="0.3">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x14ac:dyDescent="0.3">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x14ac:dyDescent="0.3">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x14ac:dyDescent="0.3">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x14ac:dyDescent="0.3">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x14ac:dyDescent="0.3">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x14ac:dyDescent="0.3">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x14ac:dyDescent="0.3">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x14ac:dyDescent="0.3">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x14ac:dyDescent="0.3">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x14ac:dyDescent="0.3">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x14ac:dyDescent="0.3">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x14ac:dyDescent="0.3">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x14ac:dyDescent="0.3">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x14ac:dyDescent="0.3">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x14ac:dyDescent="0.3">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x14ac:dyDescent="0.3">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x14ac:dyDescent="0.3">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x14ac:dyDescent="0.3">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x14ac:dyDescent="0.3">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x14ac:dyDescent="0.3">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x14ac:dyDescent="0.3">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x14ac:dyDescent="0.3">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x14ac:dyDescent="0.3">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x14ac:dyDescent="0.3">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x14ac:dyDescent="0.3">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x14ac:dyDescent="0.3">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x14ac:dyDescent="0.3">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x14ac:dyDescent="0.3">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x14ac:dyDescent="0.3">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x14ac:dyDescent="0.3">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x14ac:dyDescent="0.3">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x14ac:dyDescent="0.3">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x14ac:dyDescent="0.3">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x14ac:dyDescent="0.3">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x14ac:dyDescent="0.3">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x14ac:dyDescent="0.3">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x14ac:dyDescent="0.3">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x14ac:dyDescent="0.3">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x14ac:dyDescent="0.3">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x14ac:dyDescent="0.3">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x14ac:dyDescent="0.3">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x14ac:dyDescent="0.3">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x14ac:dyDescent="0.3">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x14ac:dyDescent="0.3">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x14ac:dyDescent="0.3">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x14ac:dyDescent="0.3">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x14ac:dyDescent="0.3">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x14ac:dyDescent="0.3">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x14ac:dyDescent="0.3">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x14ac:dyDescent="0.3">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x14ac:dyDescent="0.3">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x14ac:dyDescent="0.3">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x14ac:dyDescent="0.3">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x14ac:dyDescent="0.3">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x14ac:dyDescent="0.3">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x14ac:dyDescent="0.3">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x14ac:dyDescent="0.3">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x14ac:dyDescent="0.3">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x14ac:dyDescent="0.3">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x14ac:dyDescent="0.3">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x14ac:dyDescent="0.3">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x14ac:dyDescent="0.3">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x14ac:dyDescent="0.3">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x14ac:dyDescent="0.3">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x14ac:dyDescent="0.3">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x14ac:dyDescent="0.3">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x14ac:dyDescent="0.3">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x14ac:dyDescent="0.3">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x14ac:dyDescent="0.3">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x14ac:dyDescent="0.3">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x14ac:dyDescent="0.3">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x14ac:dyDescent="0.3">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x14ac:dyDescent="0.3">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x14ac:dyDescent="0.3">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x14ac:dyDescent="0.3">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x14ac:dyDescent="0.3">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x14ac:dyDescent="0.3">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x14ac:dyDescent="0.3">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x14ac:dyDescent="0.3">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x14ac:dyDescent="0.3">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x14ac:dyDescent="0.3">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x14ac:dyDescent="0.3">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x14ac:dyDescent="0.3">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x14ac:dyDescent="0.3">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x14ac:dyDescent="0.3">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x14ac:dyDescent="0.3">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x14ac:dyDescent="0.3">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x14ac:dyDescent="0.3">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x14ac:dyDescent="0.3">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x14ac:dyDescent="0.3">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x14ac:dyDescent="0.3">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x14ac:dyDescent="0.3">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x14ac:dyDescent="0.3">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x14ac:dyDescent="0.3">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x14ac:dyDescent="0.3">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x14ac:dyDescent="0.3">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x14ac:dyDescent="0.3">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x14ac:dyDescent="0.3">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x14ac:dyDescent="0.3">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x14ac:dyDescent="0.3">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x14ac:dyDescent="0.3">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x14ac:dyDescent="0.3">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x14ac:dyDescent="0.3">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x14ac:dyDescent="0.3">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x14ac:dyDescent="0.3">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x14ac:dyDescent="0.3">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x14ac:dyDescent="0.3">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x14ac:dyDescent="0.3">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x14ac:dyDescent="0.3">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x14ac:dyDescent="0.3">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x14ac:dyDescent="0.3">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x14ac:dyDescent="0.3">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x14ac:dyDescent="0.3">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x14ac:dyDescent="0.3">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x14ac:dyDescent="0.3">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x14ac:dyDescent="0.3">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x14ac:dyDescent="0.3">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x14ac:dyDescent="0.3">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x14ac:dyDescent="0.3">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x14ac:dyDescent="0.3">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x14ac:dyDescent="0.3">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x14ac:dyDescent="0.3">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x14ac:dyDescent="0.3">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x14ac:dyDescent="0.3">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x14ac:dyDescent="0.3">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x14ac:dyDescent="0.3">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x14ac:dyDescent="0.3">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x14ac:dyDescent="0.3">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x14ac:dyDescent="0.3">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x14ac:dyDescent="0.3">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x14ac:dyDescent="0.3">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x14ac:dyDescent="0.3">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x14ac:dyDescent="0.3">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x14ac:dyDescent="0.3">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x14ac:dyDescent="0.3">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x14ac:dyDescent="0.3">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x14ac:dyDescent="0.3">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x14ac:dyDescent="0.3">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x14ac:dyDescent="0.3">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x14ac:dyDescent="0.3">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x14ac:dyDescent="0.3">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x14ac:dyDescent="0.3">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x14ac:dyDescent="0.3">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x14ac:dyDescent="0.3">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x14ac:dyDescent="0.3">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x14ac:dyDescent="0.3">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x14ac:dyDescent="0.3">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x14ac:dyDescent="0.3">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x14ac:dyDescent="0.3">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x14ac:dyDescent="0.3">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x14ac:dyDescent="0.3">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x14ac:dyDescent="0.3">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x14ac:dyDescent="0.3">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x14ac:dyDescent="0.3">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x14ac:dyDescent="0.3">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x14ac:dyDescent="0.3">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x14ac:dyDescent="0.3">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x14ac:dyDescent="0.3">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x14ac:dyDescent="0.3">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x14ac:dyDescent="0.3">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x14ac:dyDescent="0.3">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x14ac:dyDescent="0.3">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x14ac:dyDescent="0.3">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x14ac:dyDescent="0.3">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x14ac:dyDescent="0.3">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x14ac:dyDescent="0.3">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x14ac:dyDescent="0.3">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x14ac:dyDescent="0.3">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x14ac:dyDescent="0.3">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x14ac:dyDescent="0.3">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x14ac:dyDescent="0.3">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x14ac:dyDescent="0.3">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x14ac:dyDescent="0.3">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x14ac:dyDescent="0.3">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x14ac:dyDescent="0.3">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x14ac:dyDescent="0.3">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x14ac:dyDescent="0.3">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x14ac:dyDescent="0.3">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x14ac:dyDescent="0.3">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x14ac:dyDescent="0.3">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x14ac:dyDescent="0.3">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x14ac:dyDescent="0.3">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x14ac:dyDescent="0.3">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x14ac:dyDescent="0.3">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x14ac:dyDescent="0.3">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x14ac:dyDescent="0.3">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x14ac:dyDescent="0.3">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x14ac:dyDescent="0.3">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x14ac:dyDescent="0.3">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x14ac:dyDescent="0.3">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x14ac:dyDescent="0.3">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x14ac:dyDescent="0.3">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x14ac:dyDescent="0.3">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x14ac:dyDescent="0.3">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x14ac:dyDescent="0.3">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x14ac:dyDescent="0.3">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x14ac:dyDescent="0.3">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x14ac:dyDescent="0.3">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x14ac:dyDescent="0.3">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x14ac:dyDescent="0.3">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x14ac:dyDescent="0.3">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x14ac:dyDescent="0.3">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x14ac:dyDescent="0.3">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x14ac:dyDescent="0.3">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x14ac:dyDescent="0.3">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x14ac:dyDescent="0.3">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x14ac:dyDescent="0.3">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x14ac:dyDescent="0.3">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x14ac:dyDescent="0.3">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x14ac:dyDescent="0.3">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x14ac:dyDescent="0.3">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x14ac:dyDescent="0.3">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x14ac:dyDescent="0.3">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x14ac:dyDescent="0.3">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x14ac:dyDescent="0.3">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x14ac:dyDescent="0.3">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x14ac:dyDescent="0.3">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x14ac:dyDescent="0.3">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x14ac:dyDescent="0.3">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x14ac:dyDescent="0.3">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x14ac:dyDescent="0.3">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x14ac:dyDescent="0.3">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x14ac:dyDescent="0.3">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x14ac:dyDescent="0.3">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x14ac:dyDescent="0.3">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x14ac:dyDescent="0.3">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x14ac:dyDescent="0.3">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x14ac:dyDescent="0.3">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x14ac:dyDescent="0.3">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x14ac:dyDescent="0.3">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x14ac:dyDescent="0.3">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x14ac:dyDescent="0.3">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x14ac:dyDescent="0.3">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x14ac:dyDescent="0.3">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x14ac:dyDescent="0.3">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x14ac:dyDescent="0.3">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x14ac:dyDescent="0.3">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x14ac:dyDescent="0.3">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x14ac:dyDescent="0.3">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x14ac:dyDescent="0.3">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x14ac:dyDescent="0.3">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x14ac:dyDescent="0.3">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x14ac:dyDescent="0.3">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x14ac:dyDescent="0.3">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x14ac:dyDescent="0.3">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x14ac:dyDescent="0.3">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x14ac:dyDescent="0.3">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x14ac:dyDescent="0.3">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x14ac:dyDescent="0.3">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x14ac:dyDescent="0.3">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x14ac:dyDescent="0.3">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x14ac:dyDescent="0.3">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x14ac:dyDescent="0.3">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x14ac:dyDescent="0.3">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x14ac:dyDescent="0.3">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x14ac:dyDescent="0.3">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x14ac:dyDescent="0.3">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x14ac:dyDescent="0.3">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x14ac:dyDescent="0.3">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x14ac:dyDescent="0.3">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x14ac:dyDescent="0.3">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x14ac:dyDescent="0.3">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x14ac:dyDescent="0.3">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x14ac:dyDescent="0.3">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x14ac:dyDescent="0.3">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x14ac:dyDescent="0.3">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x14ac:dyDescent="0.3">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x14ac:dyDescent="0.3">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x14ac:dyDescent="0.3">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x14ac:dyDescent="0.3">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x14ac:dyDescent="0.3">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x14ac:dyDescent="0.3">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x14ac:dyDescent="0.3">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x14ac:dyDescent="0.3">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x14ac:dyDescent="0.3">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x14ac:dyDescent="0.3">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x14ac:dyDescent="0.3">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x14ac:dyDescent="0.3">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x14ac:dyDescent="0.3">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x14ac:dyDescent="0.3">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x14ac:dyDescent="0.3">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x14ac:dyDescent="0.3">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x14ac:dyDescent="0.3">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x14ac:dyDescent="0.3">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x14ac:dyDescent="0.3">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x14ac:dyDescent="0.3">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x14ac:dyDescent="0.3">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x14ac:dyDescent="0.3">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x14ac:dyDescent="0.3">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x14ac:dyDescent="0.3">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x14ac:dyDescent="0.3">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x14ac:dyDescent="0.3">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x14ac:dyDescent="0.3">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x14ac:dyDescent="0.3">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x14ac:dyDescent="0.3">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x14ac:dyDescent="0.3">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x14ac:dyDescent="0.3">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x14ac:dyDescent="0.3">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x14ac:dyDescent="0.3">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x14ac:dyDescent="0.3">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x14ac:dyDescent="0.3">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x14ac:dyDescent="0.3">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x14ac:dyDescent="0.3">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x14ac:dyDescent="0.3">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x14ac:dyDescent="0.3">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x14ac:dyDescent="0.3">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x14ac:dyDescent="0.3">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x14ac:dyDescent="0.3">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x14ac:dyDescent="0.3">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x14ac:dyDescent="0.3">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x14ac:dyDescent="0.3">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x14ac:dyDescent="0.3">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x14ac:dyDescent="0.3">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x14ac:dyDescent="0.3">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x14ac:dyDescent="0.3">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x14ac:dyDescent="0.3">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x14ac:dyDescent="0.3">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x14ac:dyDescent="0.3">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x14ac:dyDescent="0.3">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x14ac:dyDescent="0.3">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x14ac:dyDescent="0.3">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x14ac:dyDescent="0.3">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x14ac:dyDescent="0.3">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x14ac:dyDescent="0.3">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x14ac:dyDescent="0.3">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x14ac:dyDescent="0.3">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x14ac:dyDescent="0.3">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x14ac:dyDescent="0.3">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x14ac:dyDescent="0.3">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x14ac:dyDescent="0.3">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x14ac:dyDescent="0.3">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x14ac:dyDescent="0.3">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x14ac:dyDescent="0.3">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x14ac:dyDescent="0.3">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x14ac:dyDescent="0.3">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x14ac:dyDescent="0.3">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x14ac:dyDescent="0.3">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x14ac:dyDescent="0.3">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x14ac:dyDescent="0.3">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x14ac:dyDescent="0.3">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x14ac:dyDescent="0.3">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x14ac:dyDescent="0.3">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x14ac:dyDescent="0.3">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x14ac:dyDescent="0.3">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x14ac:dyDescent="0.3">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x14ac:dyDescent="0.3">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x14ac:dyDescent="0.3">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x14ac:dyDescent="0.3">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x14ac:dyDescent="0.3">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x14ac:dyDescent="0.3">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x14ac:dyDescent="0.3">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x14ac:dyDescent="0.3">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x14ac:dyDescent="0.3">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x14ac:dyDescent="0.3">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x14ac:dyDescent="0.3">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x14ac:dyDescent="0.3">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x14ac:dyDescent="0.3">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x14ac:dyDescent="0.3">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x14ac:dyDescent="0.3">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x14ac:dyDescent="0.3">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x14ac:dyDescent="0.3">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x14ac:dyDescent="0.3">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x14ac:dyDescent="0.3">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x14ac:dyDescent="0.3">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x14ac:dyDescent="0.3">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x14ac:dyDescent="0.3">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x14ac:dyDescent="0.3">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x14ac:dyDescent="0.3">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x14ac:dyDescent="0.3">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x14ac:dyDescent="0.3">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x14ac:dyDescent="0.3">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x14ac:dyDescent="0.3">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x14ac:dyDescent="0.3">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x14ac:dyDescent="0.3">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x14ac:dyDescent="0.3">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x14ac:dyDescent="0.3">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x14ac:dyDescent="0.3">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x14ac:dyDescent="0.3">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x14ac:dyDescent="0.3">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x14ac:dyDescent="0.3">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x14ac:dyDescent="0.3">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x14ac:dyDescent="0.3">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x14ac:dyDescent="0.3">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x14ac:dyDescent="0.3">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x14ac:dyDescent="0.3">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x14ac:dyDescent="0.3">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x14ac:dyDescent="0.3">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x14ac:dyDescent="0.3">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x14ac:dyDescent="0.3">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x14ac:dyDescent="0.3">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x14ac:dyDescent="0.3">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sheetData>
  <mergeCells count="1">
    <mergeCell ref="A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6"/>
  <sheetViews>
    <sheetView workbookViewId="0">
      <selection activeCell="D15" sqref="D15"/>
    </sheetView>
  </sheetViews>
  <sheetFormatPr defaultRowHeight="14.4" x14ac:dyDescent="0.3"/>
  <cols>
    <col min="1" max="1" width="36.5546875" style="1" customWidth="1"/>
    <col min="2" max="2" width="30.109375" style="1" customWidth="1"/>
    <col min="3" max="3" width="13.33203125" style="1" customWidth="1"/>
    <col min="4" max="4" width="12.21875" style="1" customWidth="1"/>
    <col min="5" max="5" width="12.109375" style="1" customWidth="1"/>
    <col min="6" max="6" width="18.44140625" style="1" customWidth="1"/>
    <col min="7" max="7" width="14.109375" style="1" customWidth="1"/>
    <col min="8" max="16384" width="8.88671875" style="1"/>
  </cols>
  <sheetData>
    <row r="2" spans="1:8" ht="46.8" customHeight="1" x14ac:dyDescent="0.3">
      <c r="A2" s="20" t="s">
        <v>158</v>
      </c>
      <c r="B2" s="20"/>
      <c r="C2" s="20"/>
      <c r="D2" s="20"/>
      <c r="E2" s="20"/>
      <c r="F2" s="20"/>
      <c r="G2" s="20"/>
      <c r="H2" s="20"/>
    </row>
    <row r="5" spans="1:8" x14ac:dyDescent="0.3">
      <c r="A5" s="2" t="s">
        <v>3</v>
      </c>
    </row>
    <row r="6" spans="1:8" x14ac:dyDescent="0.3">
      <c r="A6" s="35" t="s">
        <v>4</v>
      </c>
      <c r="B6" s="35" t="s">
        <v>5</v>
      </c>
      <c r="C6" s="35" t="s">
        <v>6</v>
      </c>
      <c r="D6" s="35" t="s">
        <v>7</v>
      </c>
      <c r="E6" s="35" t="s">
        <v>68</v>
      </c>
      <c r="F6" s="35" t="s">
        <v>138</v>
      </c>
      <c r="G6" s="35" t="s">
        <v>139</v>
      </c>
    </row>
    <row r="7" spans="1:8" ht="28.8" x14ac:dyDescent="0.3">
      <c r="A7" s="3" t="s">
        <v>11</v>
      </c>
      <c r="B7" s="3" t="s">
        <v>16</v>
      </c>
      <c r="C7" s="22" t="s">
        <v>13</v>
      </c>
      <c r="D7" s="22" t="s">
        <v>14</v>
      </c>
      <c r="E7" s="22"/>
      <c r="F7" s="22"/>
      <c r="G7" s="36">
        <f>E7*F7</f>
        <v>0</v>
      </c>
    </row>
    <row r="8" spans="1:8" ht="28.8" x14ac:dyDescent="0.3">
      <c r="A8" s="3" t="s">
        <v>15</v>
      </c>
      <c r="B8" s="3" t="s">
        <v>16</v>
      </c>
      <c r="C8" s="22" t="s">
        <v>17</v>
      </c>
      <c r="D8" s="22" t="s">
        <v>14</v>
      </c>
      <c r="E8" s="22"/>
      <c r="F8" s="22"/>
      <c r="G8" s="36">
        <f t="shared" ref="G8:G17" si="0">E8*F8</f>
        <v>0</v>
      </c>
    </row>
    <row r="9" spans="1:8" ht="28.8" x14ac:dyDescent="0.3">
      <c r="A9" s="3" t="s">
        <v>18</v>
      </c>
      <c r="B9" s="3" t="s">
        <v>19</v>
      </c>
      <c r="C9" s="22" t="s">
        <v>20</v>
      </c>
      <c r="D9" s="22" t="s">
        <v>14</v>
      </c>
      <c r="E9" s="23">
        <v>1.0900000000000001</v>
      </c>
      <c r="F9" s="22">
        <v>990</v>
      </c>
      <c r="G9" s="36">
        <f t="shared" si="0"/>
        <v>1079.1000000000001</v>
      </c>
    </row>
    <row r="10" spans="1:8" ht="43.2" x14ac:dyDescent="0.3">
      <c r="A10" s="3" t="s">
        <v>21</v>
      </c>
      <c r="B10" s="3" t="s">
        <v>22</v>
      </c>
      <c r="C10" s="22" t="s">
        <v>23</v>
      </c>
      <c r="D10" s="22" t="s">
        <v>14</v>
      </c>
      <c r="E10" s="22"/>
      <c r="F10" s="22"/>
      <c r="G10" s="36">
        <f t="shared" si="0"/>
        <v>0</v>
      </c>
    </row>
    <row r="11" spans="1:8" x14ac:dyDescent="0.3">
      <c r="A11" s="3" t="s">
        <v>24</v>
      </c>
      <c r="B11" s="3" t="s">
        <v>142</v>
      </c>
      <c r="C11" s="22" t="s">
        <v>25</v>
      </c>
      <c r="D11" s="22" t="s">
        <v>26</v>
      </c>
      <c r="E11" s="23">
        <v>1.5</v>
      </c>
      <c r="F11" s="22">
        <v>8</v>
      </c>
      <c r="G11" s="36">
        <f t="shared" si="0"/>
        <v>12</v>
      </c>
    </row>
    <row r="12" spans="1:8" ht="43.2" x14ac:dyDescent="0.3">
      <c r="A12" s="3" t="s">
        <v>27</v>
      </c>
      <c r="B12" s="3" t="s">
        <v>143</v>
      </c>
      <c r="C12" s="22" t="s">
        <v>29</v>
      </c>
      <c r="D12" s="22" t="s">
        <v>144</v>
      </c>
      <c r="E12" s="23">
        <v>9.99</v>
      </c>
      <c r="F12" s="22"/>
      <c r="G12" s="36">
        <f t="shared" si="0"/>
        <v>0</v>
      </c>
    </row>
    <row r="13" spans="1:8" ht="28.8" x14ac:dyDescent="0.3">
      <c r="A13" s="3" t="s">
        <v>145</v>
      </c>
      <c r="B13" s="3" t="s">
        <v>146</v>
      </c>
      <c r="C13" s="23">
        <v>19.600000000000001</v>
      </c>
      <c r="D13" s="22" t="s">
        <v>144</v>
      </c>
      <c r="E13" s="23">
        <v>19.600000000000001</v>
      </c>
      <c r="F13" s="22"/>
      <c r="G13" s="36">
        <f t="shared" si="0"/>
        <v>0</v>
      </c>
    </row>
    <row r="14" spans="1:8" ht="28.8" x14ac:dyDescent="0.3">
      <c r="A14" s="3" t="s">
        <v>35</v>
      </c>
      <c r="B14" s="3" t="s">
        <v>147</v>
      </c>
      <c r="C14" s="23">
        <v>24.1</v>
      </c>
      <c r="D14" s="22"/>
      <c r="E14" s="23">
        <v>24.1</v>
      </c>
      <c r="F14" s="22">
        <v>46</v>
      </c>
      <c r="G14" s="36">
        <f t="shared" si="0"/>
        <v>1108.6000000000001</v>
      </c>
    </row>
    <row r="15" spans="1:8" ht="57.6" x14ac:dyDescent="0.3">
      <c r="A15" s="3" t="s">
        <v>38</v>
      </c>
      <c r="B15" s="3" t="s">
        <v>39</v>
      </c>
      <c r="C15" s="23">
        <v>2</v>
      </c>
      <c r="D15" s="22" t="s">
        <v>40</v>
      </c>
      <c r="E15" s="22"/>
      <c r="F15" s="22"/>
      <c r="G15" s="36">
        <f t="shared" si="0"/>
        <v>0</v>
      </c>
    </row>
    <row r="16" spans="1:8" ht="115.2" x14ac:dyDescent="0.3">
      <c r="A16" s="3" t="s">
        <v>41</v>
      </c>
      <c r="B16" s="3" t="s">
        <v>148</v>
      </c>
      <c r="C16" s="22" t="s">
        <v>149</v>
      </c>
      <c r="D16" s="22"/>
      <c r="E16" s="22"/>
      <c r="F16" s="22"/>
      <c r="G16" s="36">
        <f t="shared" si="0"/>
        <v>0</v>
      </c>
    </row>
    <row r="17" spans="1:7" ht="28.8" x14ac:dyDescent="0.3">
      <c r="A17" s="3" t="s">
        <v>45</v>
      </c>
      <c r="B17" s="3" t="s">
        <v>46</v>
      </c>
      <c r="C17" s="22" t="s">
        <v>47</v>
      </c>
      <c r="D17" s="22" t="s">
        <v>159</v>
      </c>
      <c r="E17" s="23">
        <v>350</v>
      </c>
      <c r="F17" s="22">
        <v>2</v>
      </c>
      <c r="G17" s="36">
        <f t="shared" si="0"/>
        <v>700</v>
      </c>
    </row>
    <row r="18" spans="1:7" x14ac:dyDescent="0.3">
      <c r="F18" s="3" t="s">
        <v>150</v>
      </c>
      <c r="G18" s="21">
        <f>SUM(G7:G17)</f>
        <v>2899.7000000000003</v>
      </c>
    </row>
    <row r="19" spans="1:7" ht="28.8" x14ac:dyDescent="0.3">
      <c r="F19" s="3" t="s">
        <v>151</v>
      </c>
      <c r="G19" s="21">
        <f>G18/990</f>
        <v>2.9289898989898995</v>
      </c>
    </row>
    <row r="22" spans="1:7" x14ac:dyDescent="0.3">
      <c r="A22" s="2" t="s">
        <v>52</v>
      </c>
      <c r="B22" s="37" t="s">
        <v>5</v>
      </c>
      <c r="C22" s="37" t="s">
        <v>6</v>
      </c>
      <c r="D22" s="37" t="s">
        <v>7</v>
      </c>
      <c r="E22" s="37" t="s">
        <v>68</v>
      </c>
      <c r="F22" s="37" t="s">
        <v>138</v>
      </c>
      <c r="G22" s="37" t="s">
        <v>139</v>
      </c>
    </row>
    <row r="23" spans="1:7" x14ac:dyDescent="0.3">
      <c r="A23" s="3" t="s">
        <v>53</v>
      </c>
      <c r="B23" s="3" t="s">
        <v>152</v>
      </c>
      <c r="C23" s="21">
        <v>201.25</v>
      </c>
      <c r="D23" s="3" t="s">
        <v>56</v>
      </c>
      <c r="E23" s="21">
        <v>201.25</v>
      </c>
      <c r="F23" s="3">
        <v>2</v>
      </c>
      <c r="G23" s="21">
        <v>402.5</v>
      </c>
    </row>
    <row r="24" spans="1:7" ht="28.8" x14ac:dyDescent="0.3">
      <c r="A24" s="3" t="s">
        <v>57</v>
      </c>
      <c r="B24" s="3" t="s">
        <v>153</v>
      </c>
      <c r="C24" s="3" t="s">
        <v>154</v>
      </c>
      <c r="D24" s="3" t="s">
        <v>56</v>
      </c>
      <c r="E24" s="3"/>
      <c r="F24" s="3"/>
      <c r="G24" s="38">
        <f>E24*F24</f>
        <v>0</v>
      </c>
    </row>
    <row r="25" spans="1:7" ht="28.8" x14ac:dyDescent="0.3">
      <c r="A25" s="3" t="s">
        <v>60</v>
      </c>
      <c r="B25" s="3" t="s">
        <v>155</v>
      </c>
      <c r="C25" s="21">
        <v>166.75</v>
      </c>
      <c r="D25" s="3" t="s">
        <v>56</v>
      </c>
      <c r="E25" s="21">
        <v>166.75</v>
      </c>
      <c r="F25" s="3">
        <v>2</v>
      </c>
      <c r="G25" s="21">
        <v>333.5</v>
      </c>
    </row>
    <row r="26" spans="1:7" ht="43.2" x14ac:dyDescent="0.3">
      <c r="F26" s="3" t="s">
        <v>156</v>
      </c>
      <c r="G26" s="39">
        <f>(G23+G24+G25+G18)/990</f>
        <v>3.6724242424242428</v>
      </c>
    </row>
  </sheetData>
  <mergeCells count="1">
    <mergeCell ref="A2: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Fencing Calculator Worksheet</vt:lpstr>
      <vt:lpstr>Ex. 1 6' deer fence low cost</vt:lpstr>
      <vt:lpstr>Ex. 2 8' fence higher quality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2018-03-22T15:14:58Z</dcterms:created>
  <dcterms:modified xsi:type="dcterms:W3CDTF">2018-03-22T15:49:48Z</dcterms:modified>
</cp:coreProperties>
</file>